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GA\2025\1. ŽUPANIJA\POLUGODIŠNJI IZVJ. O IZVRŠENJU FINANCIJSKOG PLANA ZA 2025. GODINU\objava\"/>
    </mc:Choice>
  </mc:AlternateContent>
  <bookViews>
    <workbookView xWindow="0" yWindow="0" windowWidth="21210" windowHeight="8100"/>
  </bookViews>
  <sheets>
    <sheet name="Opći dio" sheetId="3" r:id="rId1"/>
    <sheet name="Prihodi i rashodi po ekonom. kl" sheetId="18" r:id="rId2"/>
    <sheet name="Prihodi i rashodi po izvoru" sheetId="19" r:id="rId3"/>
    <sheet name="Rashodi po funkc. kl." sheetId="20" r:id="rId4"/>
    <sheet name="Rash.po progr.,ek. izv." sheetId="21" r:id="rId5"/>
  </sheets>
  <calcPr calcId="162913"/>
</workbook>
</file>

<file path=xl/calcChain.xml><?xml version="1.0" encoding="utf-8"?>
<calcChain xmlns="http://schemas.openxmlformats.org/spreadsheetml/2006/main">
  <c r="F15" i="3" l="1"/>
  <c r="G15" i="3"/>
  <c r="B17" i="3" l="1"/>
  <c r="C17" i="3"/>
  <c r="D17" i="3"/>
  <c r="E17" i="3"/>
  <c r="D39" i="3" l="1"/>
  <c r="D20" i="3"/>
  <c r="B20" i="3"/>
  <c r="C39" i="3" l="1"/>
  <c r="C20" i="3"/>
  <c r="E20" i="3" l="1"/>
  <c r="F20" i="3" s="1"/>
  <c r="D21" i="3"/>
  <c r="G17" i="3"/>
  <c r="C21" i="3"/>
  <c r="B21" i="3"/>
  <c r="G19" i="3"/>
  <c r="G18" i="3"/>
  <c r="F19" i="3"/>
  <c r="F18" i="3"/>
  <c r="B39" i="3" l="1"/>
  <c r="G20" i="3"/>
  <c r="E21" i="3"/>
  <c r="E35" i="3" s="1"/>
  <c r="F17" i="3"/>
  <c r="G35" i="3" l="1"/>
  <c r="F35" i="3"/>
  <c r="E39" i="3"/>
  <c r="G39" i="3" s="1"/>
  <c r="F21" i="3"/>
  <c r="G21" i="3"/>
  <c r="F39" i="3" l="1"/>
</calcChain>
</file>

<file path=xl/sharedStrings.xml><?xml version="1.0" encoding="utf-8"?>
<sst xmlns="http://schemas.openxmlformats.org/spreadsheetml/2006/main" count="421" uniqueCount="174">
  <si>
    <t>Oznaka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</si>
  <si>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</si>
  <si>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</si>
  <si>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</si>
  <si>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</si>
  <si>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</si>
  <si>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</si>
  <si>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</si>
  <si>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</si>
  <si>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</si>
  <si>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</si>
  <si>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</si>
  <si>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</si>
  <si>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</si>
  <si>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68 Kazne, upravne mjere i ostali prihodi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</si>
  <si>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</si>
  <si>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</si>
  <si>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</si>
  <si>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</si>
  <si>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</si>
  <si>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</si>
  <si>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</si>
  <si>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</si>
  <si>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</si>
  <si>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</si>
  <si>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</si>
  <si>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</si>
  <si>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</si>
  <si>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</si>
  <si>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</si>
  <si>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</si>
  <si>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</si>
  <si>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</si>
  <si>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</si>
  <si>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</si>
  <si>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</si>
  <si>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</si>
  <si>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</si>
  <si>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 Rashodi za usluge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</si>
  <si>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</si>
  <si>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</si>
  <si>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</si>
  <si>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</si>
  <si>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</si>
  <si>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</si>
  <si>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</si>
  <si>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</si>
  <si>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</si>
  <si>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</si>
  <si>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</si>
  <si>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</si>
  <si>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</si>
  <si>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</si>
  <si>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</si>
  <si>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</si>
  <si>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</si>
  <si>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</si>
  <si>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</si>
  <si>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</si>
  <si>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</si>
  <si>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</si>
  <si>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</si>
  <si>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</si>
  <si>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</si>
  <si>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4227 Uređaji, strojevi i oprema za ostale namjene</t>
  </si>
  <si>
    <t>SVEUKUPNO RASHODI</t>
  </si>
  <si>
    <t>6711 Prihodi iz nadležnog proračuna za financiranje rashoda poslovanja</t>
  </si>
  <si>
    <t>671 Prihodi iz nadležnog proračuna za financiranje redovne djelatnosti proračunskih korisnika</t>
  </si>
  <si>
    <t>Razlika - višak/manjak</t>
  </si>
  <si>
    <t xml:space="preserve"> PRIHODI UKUPNO</t>
  </si>
  <si>
    <t>RASHODI UKUPNO</t>
  </si>
  <si>
    <t>B. RAČUN FINANCIRANJA</t>
  </si>
  <si>
    <t>8 Primici od financijske imovine i zaduživanja</t>
  </si>
  <si>
    <t>5  Izdaci za financijsku imovinu i otplate zajmova</t>
  </si>
  <si>
    <t>Neto zaduživanje/financiranje</t>
  </si>
  <si>
    <t>C. RASPOLOŽIVA SREDSTVA IZ PRETHODNE GODINE</t>
  </si>
  <si>
    <t>Višak/manjak+neto financiranje+raspoloživa sredstva iz prethodnih godina</t>
  </si>
  <si>
    <t>Višak/manjak iz prethodnih godina</t>
  </si>
  <si>
    <t xml:space="preserve">I. OPĆI DIO  </t>
  </si>
  <si>
    <t>67 Prihodi iz nadležnog proračuna i od HZZO-a temeljem ugovornih obveza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</si>
  <si>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</si>
  <si>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</si>
  <si>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</si>
  <si>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</si>
  <si>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</si>
  <si>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</si>
  <si>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</si>
  <si>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</si>
  <si>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</si>
  <si>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</si>
  <si>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</si>
  <si>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</si>
  <si>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</si>
  <si>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</si>
  <si>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38 Prenesena sredstva - vlastiti prihodi proračunskih korisnika</t>
  </si>
  <si>
    <t>Izvor: 48 Prenesena sredstva - namjenski prihodi</t>
  </si>
  <si>
    <t>Izvor: 58 Prenesena sredstva - pomoći</t>
  </si>
  <si>
    <t>Izvor: 68 Prenesena sredstva - donacije</t>
  </si>
  <si>
    <t>Izvor: 78 Prenesena sredstva - prihodi od prodaje ili zamjene nefinancijske imovine i naknade s naslova osiguranja</t>
  </si>
  <si>
    <t>Program: 5301 Osnovnoškolsko obrazovanje</t>
  </si>
  <si>
    <t>A 530101 Osiguravanje uvjeta rada</t>
  </si>
  <si>
    <t>Izvor: 111 Porezni i ostali prihodi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</si>
  <si>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</si>
  <si>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</si>
  <si>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</si>
  <si>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441 Prihodi za decentralizirane funkcije - OŠ</t>
  </si>
  <si>
    <t>Izvor: 483 Prenesena sredstva - namjenski prihodi - proračunski korisnici</t>
  </si>
  <si>
    <t>Izvor: 521 Pomoći - proračunski korisnici</t>
  </si>
  <si>
    <t>Izvor: 621 Donacije - proračunski korisnici</t>
  </si>
  <si>
    <t>Izvor: 682 Prenesena sredstva - donacije - proračunski korisnici</t>
  </si>
  <si>
    <t>Izvor: 731 Prihodi od prodaje ili zamjene nefin. imov. i naknade štete s naslova osiguranja - prorač. korisnici</t>
  </si>
  <si>
    <t>Izvor: 782 Prenesena sredstva - Prihodi od prodaje ili zamjene nefinancijske imovine i naknade štete s naslova osiguranja</t>
  </si>
  <si>
    <t>T 530102 Investicijsko održavanje objekata i opreme</t>
  </si>
  <si>
    <t>A 530106 Nabava udžbenika za učenike OŠ</t>
  </si>
  <si>
    <t>Program: 5302 Unapređenje kvalitete odgojno obrazovnog sustava</t>
  </si>
  <si>
    <t>A 530202 Produženi boravak učenika-putnika</t>
  </si>
  <si>
    <t>A 530209 Sufinanciranje rada pomoćnika u nastavi</t>
  </si>
  <si>
    <t>Izvor: 512 Pomoći iz državnog proračuna</t>
  </si>
  <si>
    <t>Izvor: 515 Pomoći za provođenje EU projekata</t>
  </si>
  <si>
    <t>A 530222 Programi školskog kurikuluma</t>
  </si>
  <si>
    <t>Program: 5306 Obilježavanje postignuća učenika i nastavnika</t>
  </si>
  <si>
    <t>A 530604 Natjecanja i smotre</t>
  </si>
  <si>
    <t>K 530801 Opremanje ustanova školstva</t>
  </si>
  <si>
    <t>RASHODI PO EKONOMSKOJ KLASIFIKACIJI</t>
  </si>
  <si>
    <t>PRIHODI PO IZVORIMA</t>
  </si>
  <si>
    <t>RASHODI PO IZVORIMA</t>
  </si>
  <si>
    <t>3235 Zakupnine i najamnine</t>
  </si>
  <si>
    <t>381 Tekuće donacije</t>
  </si>
  <si>
    <t>3812 Tekuće donacije u naravi</t>
  </si>
  <si>
    <t>A 530107 Prehrana za učenike u osnovnim školama</t>
  </si>
  <si>
    <t>A 530240 Osiguranje besplatnih zaliha menstrualnih higijenskih potrepština</t>
  </si>
  <si>
    <t xml:space="preserve">        Na temelju Zakona o proračunu ("Narodne novine“ 144/21),i Pravilnika o polugodišnjem i godišnjem izvještaju o izvršenju proračuna ("Narodne novine" 85/2023) OŠ "Fran Krsto Frankopan" Krk podnosi Školskom odboru:</t>
  </si>
  <si>
    <t>Indeks 5/2 (6.)</t>
  </si>
  <si>
    <t>Indeks 5/4 (7.)</t>
  </si>
  <si>
    <t>RASHODI PO FUNKCIJSKOJ KLASIFIKACIJI</t>
  </si>
  <si>
    <t>Funk. klas: 09 OBRAZOVANJE</t>
  </si>
  <si>
    <t>Funk. klas: 091 Predškolsko i osnovno obrazovanje</t>
  </si>
  <si>
    <t>Funk. klas: 098 Usluge obrazovanja koje nisu drugdje svrstane</t>
  </si>
  <si>
    <t>Indeks 5./2. (6.)</t>
  </si>
  <si>
    <t>Indeks 5./4.    (7.)</t>
  </si>
  <si>
    <t>RASHODI PO PROGRAMSKOJ, EKONOMSKOJ KLASIFIKACIJI I IZVORIMA</t>
  </si>
  <si>
    <t>Izvorni plan (1.)</t>
  </si>
  <si>
    <t>Tekući plan (2.)</t>
  </si>
  <si>
    <t>Ostvarenje (3.)</t>
  </si>
  <si>
    <t>Indeks (3./2.)</t>
  </si>
  <si>
    <t>SVEUKUPNO</t>
  </si>
  <si>
    <t>A 530239 Županijska škola plivanja</t>
  </si>
  <si>
    <t>Izvor: 581 Prenesena sredstva - pomoći</t>
  </si>
  <si>
    <t>Program: 5308 Kapitalna ulaganja u odgojno obrazovnu infrastrukturu</t>
  </si>
  <si>
    <t>PRIHODI PO EKONOMSKOJ KLASIFIKACIJI</t>
  </si>
  <si>
    <t>Financijski plan  OŠ "FRAN KRSTO FRANKOPAN" KRK u razdoblju od 01.01.-30.06.2025. godine ostvaren je kako slijedi:</t>
  </si>
  <si>
    <t>Ostvarenje /   Izvršenje I-VI 2024. (2)</t>
  </si>
  <si>
    <t>Izvorni plan 2025. (3.)</t>
  </si>
  <si>
    <t>Tekući plan  2025. (4.)</t>
  </si>
  <si>
    <t xml:space="preserve">     Polugodišnji izvještaj izvršenja financijskog plana za 2025. godinu čini izvršenje prihoda i rashoda te primitaka i izdataka po ekonomskoj klasifikaciji, izvorima financiranja, te rashoda po funkcijskoj klasifikaciji u Općem dijelu proračuna te  izvršenje rashoda prema programskoj, funkcijskoj, ekonomskoj klasifikaciji i izvorima u Posebnom dijelu proračuna.</t>
  </si>
  <si>
    <t>Izvršenje I - XII 2024. (2.)</t>
  </si>
  <si>
    <t>Izvorni plan 2025 (3.)</t>
  </si>
  <si>
    <t>Tekući plan 2025. (4.)</t>
  </si>
  <si>
    <t>Izvršenje I-VI 2025. (5.)</t>
  </si>
  <si>
    <t>6362 Kapitalne pomoći proračunskim korisnicima iz proračuna koji im nije nadležan</t>
  </si>
  <si>
    <t>66 Prihodi od prodaje proizvoda i robe te pruženih usluga, prihodi od donacija te povrati po protestiranim jamstvima</t>
  </si>
  <si>
    <t>663 cije od pravnih i fizičkih osoba izvan općeg proračuna te povrat donacija i kapitalnih pomoći po protestiranim jamstvima</t>
  </si>
  <si>
    <t>6631 Tekuće donacije</t>
  </si>
  <si>
    <t>3225 Sitni inventar i autogume</t>
  </si>
  <si>
    <t>3231 Usluge telefona, interneta, pošte i prijevoza</t>
  </si>
  <si>
    <t>38 Rashodi za donacije, kazne, naknade šteta i kapitalne pomoći</t>
  </si>
  <si>
    <t>383 Kazne, penali i naknade štete</t>
  </si>
  <si>
    <t>3835 Ostale kazne</t>
  </si>
  <si>
    <t>4226 Sportska i glazbena oprema</t>
  </si>
  <si>
    <t>I. OPĆI DIO KONSOLIDIRANOG PRORAČUNA za razdoblje od 01.01.2025. do 30.06.2025.</t>
  </si>
  <si>
    <t>Izvršenje I - VI. 2024. (2.)</t>
  </si>
  <si>
    <t xml:space="preserve">II. POSEBNI DIO KONSOLIDIRANOG PRORAČUNA za razdoblje od 01.01.2025. do 30.06.2025. </t>
  </si>
  <si>
    <t>Ostvarenje /   Izvršenje I-VI 2025. (5.)</t>
  </si>
  <si>
    <t>POLUGODIŠNJI  IZVJEŠTAJ O IZVRŠENJU FINANCIJSKOG PLANA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</si>
</sst>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Verdana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Microsoft Sans Serif"/>
      <family val="2"/>
      <charset val="238"/>
    </font>
    <font>
      <b/>
      <sz val="8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b/>
      <sz val="9"/>
      <color theme="1"/>
      <name val="Verdana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5">
    <xf numFmtId="0" fontId="0" fillId="0" borderId="0" xfId="0"/>
    <xf numFmtId="0" fontId="19" fillId="0" borderId="0" xfId="0" applyFont="1" applyAlignment="1">
      <alignment horizontal="left" indent="1"/>
    </xf>
    <xf numFmtId="0" fontId="20" fillId="34" borderId="0" xfId="0" applyFont="1" applyFill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21" fillId="0" borderId="10" xfId="0" applyFont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4" fontId="23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4" fontId="22" fillId="33" borderId="12" xfId="0" applyNumberFormat="1" applyFont="1" applyFill="1" applyBorder="1" applyAlignment="1">
      <alignment horizontal="right" wrapText="1" indent="1"/>
    </xf>
    <xf numFmtId="4" fontId="22" fillId="33" borderId="14" xfId="0" applyNumberFormat="1" applyFont="1" applyFill="1" applyBorder="1" applyAlignment="1">
      <alignment horizontal="right" wrapText="1" indent="1"/>
    </xf>
    <xf numFmtId="0" fontId="22" fillId="33" borderId="14" xfId="0" applyFont="1" applyFill="1" applyBorder="1" applyAlignment="1">
      <alignment horizontal="left" wrapText="1" indent="1"/>
    </xf>
    <xf numFmtId="4" fontId="22" fillId="33" borderId="16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left" wrapText="1"/>
    </xf>
    <xf numFmtId="0" fontId="22" fillId="33" borderId="12" xfId="0" applyFont="1" applyFill="1" applyBorder="1" applyAlignment="1">
      <alignment horizontal="left" wrapText="1"/>
    </xf>
    <xf numFmtId="0" fontId="22" fillId="33" borderId="13" xfId="0" applyFont="1" applyFill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4" fontId="22" fillId="33" borderId="11" xfId="0" applyNumberFormat="1" applyFont="1" applyFill="1" applyBorder="1" applyAlignment="1">
      <alignment horizontal="left" wrapText="1" indent="1"/>
    </xf>
    <xf numFmtId="4" fontId="22" fillId="33" borderId="11" xfId="0" quotePrefix="1" applyNumberFormat="1" applyFont="1" applyFill="1" applyBorder="1" applyAlignment="1">
      <alignment horizontal="right" wrapText="1" indent="1"/>
    </xf>
    <xf numFmtId="0" fontId="27" fillId="0" borderId="10" xfId="0" applyFont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wrapText="1"/>
    </xf>
    <xf numFmtId="0" fontId="29" fillId="33" borderId="11" xfId="0" applyFont="1" applyFill="1" applyBorder="1" applyAlignment="1">
      <alignment horizontal="right" wrapText="1"/>
    </xf>
    <xf numFmtId="4" fontId="29" fillId="33" borderId="11" xfId="0" applyNumberFormat="1" applyFont="1" applyFill="1" applyBorder="1" applyAlignment="1">
      <alignment horizontal="right" wrapText="1"/>
    </xf>
    <xf numFmtId="0" fontId="26" fillId="33" borderId="11" xfId="0" applyFont="1" applyFill="1" applyBorder="1" applyAlignment="1">
      <alignment horizontal="right" wrapText="1"/>
    </xf>
    <xf numFmtId="0" fontId="21" fillId="0" borderId="17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8" fillId="36" borderId="11" xfId="0" applyFont="1" applyFill="1" applyBorder="1" applyAlignment="1">
      <alignment horizontal="left" wrapText="1"/>
    </xf>
    <xf numFmtId="0" fontId="26" fillId="36" borderId="11" xfId="0" applyFont="1" applyFill="1" applyBorder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6" fillId="33" borderId="0" xfId="0" applyFont="1" applyFill="1" applyAlignment="1">
      <alignment horizontal="left" wrapText="1"/>
    </xf>
    <xf numFmtId="0" fontId="29" fillId="33" borderId="11" xfId="0" applyFont="1" applyFill="1" applyBorder="1" applyAlignment="1">
      <alignment horizontal="left" wrapText="1"/>
    </xf>
    <xf numFmtId="0" fontId="26" fillId="33" borderId="11" xfId="0" applyFont="1" applyFill="1" applyBorder="1" applyAlignment="1">
      <alignment horizontal="left" wrapText="1"/>
    </xf>
    <xf numFmtId="4" fontId="28" fillId="36" borderId="11" xfId="0" applyNumberFormat="1" applyFont="1" applyFill="1" applyBorder="1" applyAlignment="1">
      <alignment horizontal="right" wrapText="1"/>
    </xf>
    <xf numFmtId="0" fontId="28" fillId="36" borderId="11" xfId="0" applyFont="1" applyFill="1" applyBorder="1" applyAlignment="1">
      <alignment horizontal="right" wrapText="1"/>
    </xf>
    <xf numFmtId="0" fontId="26" fillId="36" borderId="11" xfId="0" applyFont="1" applyFill="1" applyBorder="1" applyAlignment="1">
      <alignment horizontal="right" wrapText="1"/>
    </xf>
    <xf numFmtId="0" fontId="32" fillId="33" borderId="11" xfId="0" applyFont="1" applyFill="1" applyBorder="1" applyAlignment="1">
      <alignment horizontal="left" wrapText="1"/>
    </xf>
    <xf numFmtId="4" fontId="32" fillId="33" borderId="11" xfId="0" applyNumberFormat="1" applyFont="1" applyFill="1" applyBorder="1" applyAlignment="1">
      <alignment horizontal="right" wrapText="1"/>
    </xf>
    <xf numFmtId="0" fontId="32" fillId="33" borderId="11" xfId="0" applyFont="1" applyFill="1" applyBorder="1" applyAlignment="1">
      <alignment horizontal="right" wrapText="1"/>
    </xf>
    <xf numFmtId="0" fontId="25" fillId="0" borderId="0" xfId="0" applyFont="1" applyAlignment="1">
      <alignment horizontal="left" wrapText="1"/>
    </xf>
    <xf numFmtId="4" fontId="26" fillId="33" borderId="11" xfId="0" applyNumberFormat="1" applyFont="1" applyFill="1" applyBorder="1" applyAlignment="1">
      <alignment horizontal="right" wrapText="1"/>
    </xf>
    <xf numFmtId="0" fontId="33" fillId="0" borderId="10" xfId="0" applyFont="1" applyBorder="1" applyAlignment="1">
      <alignment horizontal="center" vertical="center" wrapText="1"/>
    </xf>
    <xf numFmtId="0" fontId="31" fillId="37" borderId="11" xfId="0" applyFont="1" applyFill="1" applyBorder="1" applyAlignment="1">
      <alignment horizontal="left" wrapText="1"/>
    </xf>
    <xf numFmtId="4" fontId="31" fillId="37" borderId="11" xfId="0" applyNumberFormat="1" applyFont="1" applyFill="1" applyBorder="1" applyAlignment="1">
      <alignment horizontal="right" wrapText="1"/>
    </xf>
    <xf numFmtId="0" fontId="31" fillId="37" borderId="11" xfId="0" applyFont="1" applyFill="1" applyBorder="1" applyAlignment="1">
      <alignment horizontal="right" wrapText="1"/>
    </xf>
    <xf numFmtId="0" fontId="31" fillId="38" borderId="11" xfId="0" applyFont="1" applyFill="1" applyBorder="1" applyAlignment="1">
      <alignment horizontal="left" wrapText="1"/>
    </xf>
    <xf numFmtId="4" fontId="31" fillId="38" borderId="11" xfId="0" applyNumberFormat="1" applyFont="1" applyFill="1" applyBorder="1" applyAlignment="1">
      <alignment horizontal="right" wrapText="1"/>
    </xf>
    <xf numFmtId="0" fontId="31" fillId="38" borderId="11" xfId="0" applyFont="1" applyFill="1" applyBorder="1" applyAlignment="1">
      <alignment horizontal="right" wrapText="1"/>
    </xf>
    <xf numFmtId="0" fontId="31" fillId="36" borderId="11" xfId="0" applyFont="1" applyFill="1" applyBorder="1" applyAlignment="1">
      <alignment horizontal="left" wrapText="1"/>
    </xf>
    <xf numFmtId="4" fontId="31" fillId="36" borderId="11" xfId="0" applyNumberFormat="1" applyFont="1" applyFill="1" applyBorder="1" applyAlignment="1">
      <alignment horizontal="right" wrapText="1"/>
    </xf>
    <xf numFmtId="0" fontId="31" fillId="36" borderId="11" xfId="0" applyFont="1" applyFill="1" applyBorder="1" applyAlignment="1">
      <alignment horizontal="right" wrapText="1"/>
    </xf>
    <xf numFmtId="0" fontId="31" fillId="33" borderId="11" xfId="0" applyFont="1" applyFill="1" applyBorder="1" applyAlignment="1">
      <alignment horizontal="left" wrapText="1"/>
    </xf>
    <xf numFmtId="4" fontId="31" fillId="33" borderId="11" xfId="0" applyNumberFormat="1" applyFont="1" applyFill="1" applyBorder="1" applyAlignment="1">
      <alignment horizontal="right" wrapText="1"/>
    </xf>
    <xf numFmtId="0" fontId="31" fillId="33" borderId="11" xfId="0" applyFont="1" applyFill="1" applyBorder="1" applyAlignment="1">
      <alignment horizontal="right" wrapText="1"/>
    </xf>
    <xf numFmtId="0" fontId="31" fillId="0" borderId="11" xfId="0" applyFont="1" applyFill="1" applyBorder="1" applyAlignment="1">
      <alignment horizontal="left" wrapText="1"/>
    </xf>
    <xf numFmtId="0" fontId="26" fillId="37" borderId="11" xfId="0" applyFont="1" applyFill="1" applyBorder="1" applyAlignment="1">
      <alignment horizontal="right" wrapText="1"/>
    </xf>
    <xf numFmtId="0" fontId="25" fillId="37" borderId="18" xfId="0" applyFont="1" applyFill="1" applyBorder="1" applyAlignment="1">
      <alignment horizontal="left" wrapText="1"/>
    </xf>
    <xf numFmtId="0" fontId="32" fillId="37" borderId="11" xfId="0" applyFont="1" applyFill="1" applyBorder="1" applyAlignment="1">
      <alignment horizontal="left" wrapText="1"/>
    </xf>
    <xf numFmtId="4" fontId="32" fillId="37" borderId="11" xfId="0" applyNumberFormat="1" applyFont="1" applyFill="1" applyBorder="1" applyAlignment="1">
      <alignment horizontal="right" wrapText="1"/>
    </xf>
    <xf numFmtId="0" fontId="32" fillId="37" borderId="11" xfId="0" applyFont="1" applyFill="1" applyBorder="1" applyAlignment="1">
      <alignment horizontal="right" wrapText="1"/>
    </xf>
    <xf numFmtId="0" fontId="26" fillId="0" borderId="11" xfId="0" applyFont="1" applyFill="1" applyBorder="1" applyAlignment="1">
      <alignment horizontal="left" wrapText="1"/>
    </xf>
    <xf numFmtId="0" fontId="30" fillId="35" borderId="18" xfId="0" applyFont="1" applyFill="1" applyBorder="1" applyAlignment="1">
      <alignment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34" borderId="0" xfId="0" applyFont="1" applyFill="1" applyAlignment="1">
      <alignment horizontal="left" vertical="center" wrapText="1"/>
    </xf>
    <xf numFmtId="0" fontId="19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4" fillId="37" borderId="18" xfId="0" applyFont="1" applyFill="1" applyBorder="1" applyAlignment="1">
      <alignment horizontal="center" wrapText="1"/>
    </xf>
    <xf numFmtId="0" fontId="0" fillId="37" borderId="18" xfId="0" applyFill="1" applyBorder="1" applyAlignment="1">
      <alignment horizontal="center" wrapText="1"/>
    </xf>
    <xf numFmtId="0" fontId="16" fillId="37" borderId="18" xfId="0" applyFont="1" applyFill="1" applyBorder="1" applyAlignment="1">
      <alignment horizontal="center" wrapText="1"/>
    </xf>
    <xf numFmtId="0" fontId="25" fillId="37" borderId="18" xfId="0" applyFont="1" applyFill="1" applyBorder="1" applyAlignment="1">
      <alignment horizontal="center" wrapText="1"/>
    </xf>
    <xf numFmtId="0" fontId="30" fillId="35" borderId="19" xfId="0" applyFont="1" applyFill="1" applyBorder="1" applyAlignment="1">
      <alignment wrapText="1"/>
    </xf>
    <xf numFmtId="0" fontId="30" fillId="35" borderId="20" xfId="0" applyFont="1" applyFill="1" applyBorder="1" applyAlignment="1">
      <alignment wrapText="1"/>
    </xf>
    <xf numFmtId="0" fontId="30" fillId="35" borderId="21" xfId="0" applyFont="1" applyFill="1" applyBorder="1" applyAlignment="1">
      <alignment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4" sqref="A4:G4"/>
    </sheetView>
  </sheetViews>
  <sheetFormatPr defaultColWidth="9.140625" defaultRowHeight="10.5" x14ac:dyDescent="0.15"/>
  <cols>
    <col min="1" max="1" width="30.28515625" style="1" customWidth="1"/>
    <col min="2" max="5" width="12.7109375" style="1" customWidth="1"/>
    <col min="6" max="6" width="8.28515625" style="1" customWidth="1"/>
    <col min="7" max="7" width="8.5703125" style="1" bestFit="1" customWidth="1"/>
    <col min="8" max="16384" width="9.140625" style="1"/>
  </cols>
  <sheetData>
    <row r="1" spans="1:7" x14ac:dyDescent="0.15">
      <c r="A1" s="64" t="s">
        <v>131</v>
      </c>
      <c r="B1" s="65"/>
      <c r="C1" s="65"/>
      <c r="D1" s="65"/>
      <c r="E1" s="65"/>
      <c r="F1" s="65"/>
      <c r="G1" s="65"/>
    </row>
    <row r="2" spans="1:7" ht="23.25" customHeight="1" x14ac:dyDescent="0.15">
      <c r="A2" s="65"/>
      <c r="B2" s="65"/>
      <c r="C2" s="65"/>
      <c r="D2" s="65"/>
      <c r="E2" s="65"/>
      <c r="F2" s="65"/>
      <c r="G2" s="65"/>
    </row>
    <row r="4" spans="1:7" ht="15" x14ac:dyDescent="0.25">
      <c r="A4" s="66" t="s">
        <v>173</v>
      </c>
      <c r="B4" s="67"/>
      <c r="C4" s="67"/>
      <c r="D4" s="67"/>
      <c r="E4" s="67"/>
      <c r="F4" s="67"/>
      <c r="G4" s="67"/>
    </row>
    <row r="7" spans="1:7" x14ac:dyDescent="0.15">
      <c r="A7" s="1" t="s">
        <v>78</v>
      </c>
    </row>
    <row r="10" spans="1:7" ht="16.5" customHeight="1" x14ac:dyDescent="0.15">
      <c r="A10" s="63" t="s">
        <v>150</v>
      </c>
      <c r="B10" s="63"/>
      <c r="C10" s="63"/>
      <c r="D10" s="63"/>
      <c r="E10" s="63"/>
      <c r="F10" s="63"/>
      <c r="G10" s="63"/>
    </row>
    <row r="11" spans="1:7" ht="16.5" customHeight="1" x14ac:dyDescent="0.15">
      <c r="A11" s="2"/>
      <c r="B11" s="2"/>
      <c r="C11" s="2"/>
      <c r="D11" s="2"/>
      <c r="E11" s="2"/>
      <c r="F11" s="2"/>
      <c r="G11" s="2"/>
    </row>
    <row r="12" spans="1:7" x14ac:dyDescent="0.15">
      <c r="A12" s="1" t="s">
        <v>1</v>
      </c>
    </row>
    <row r="13" spans="1:7" s="3" customFormat="1" ht="11.25" thickBot="1" x14ac:dyDescent="0.2">
      <c r="A13" s="1"/>
      <c r="B13" s="1"/>
      <c r="C13" s="1"/>
      <c r="D13" s="1"/>
      <c r="E13" s="1"/>
      <c r="F13" s="1"/>
      <c r="G13" s="1"/>
    </row>
    <row r="14" spans="1:7" ht="42.75" thickBot="1" x14ac:dyDescent="0.2">
      <c r="A14" s="4" t="s">
        <v>0</v>
      </c>
      <c r="B14" s="4" t="s">
        <v>151</v>
      </c>
      <c r="C14" s="4" t="s">
        <v>152</v>
      </c>
      <c r="D14" s="4" t="s">
        <v>153</v>
      </c>
      <c r="E14" s="4" t="s">
        <v>172</v>
      </c>
      <c r="F14" s="4" t="s">
        <v>138</v>
      </c>
      <c r="G14" s="4" t="s">
        <v>139</v>
      </c>
    </row>
    <row r="15" spans="1:7" ht="11.25" x14ac:dyDescent="0.2">
      <c r="A15" s="13" t="s">
        <v>2</v>
      </c>
      <c r="B15" s="6">
        <v>2145406.5299999998</v>
      </c>
      <c r="C15" s="6">
        <v>4911682.38</v>
      </c>
      <c r="D15" s="6">
        <v>4911682.38</v>
      </c>
      <c r="E15" s="6">
        <v>2472667.77</v>
      </c>
      <c r="F15" s="6">
        <f>E15/B15*100</f>
        <v>115.25404325118747</v>
      </c>
      <c r="G15" s="7">
        <f>E15/D15*100</f>
        <v>50.342582819860596</v>
      </c>
    </row>
    <row r="16" spans="1:7" ht="11.25" x14ac:dyDescent="0.2">
      <c r="A16" s="13" t="s">
        <v>15</v>
      </c>
      <c r="B16" s="6"/>
      <c r="C16" s="17"/>
      <c r="D16" s="17"/>
      <c r="E16" s="6"/>
      <c r="F16" s="6"/>
      <c r="G16" s="7"/>
    </row>
    <row r="17" spans="1:7" ht="11.25" x14ac:dyDescent="0.2">
      <c r="A17" s="13" t="s">
        <v>69</v>
      </c>
      <c r="B17" s="6">
        <f>SUM(B15:B16)</f>
        <v>2145406.5299999998</v>
      </c>
      <c r="C17" s="6">
        <f>C15+C16</f>
        <v>4911682.38</v>
      </c>
      <c r="D17" s="6">
        <f>D15+D16</f>
        <v>4911682.38</v>
      </c>
      <c r="E17" s="6">
        <f t="shared" ref="E17" si="0">SUM(E15:E16)</f>
        <v>2472667.77</v>
      </c>
      <c r="F17" s="6">
        <f t="shared" ref="F17:F20" si="1">E17/B17*100</f>
        <v>115.25404325118747</v>
      </c>
      <c r="G17" s="7">
        <f t="shared" ref="G17:G20" si="2">E17/D17*100</f>
        <v>50.342582819860596</v>
      </c>
    </row>
    <row r="18" spans="1:7" ht="11.25" x14ac:dyDescent="0.2">
      <c r="A18" s="13" t="s">
        <v>17</v>
      </c>
      <c r="B18" s="6">
        <v>2136220.1</v>
      </c>
      <c r="C18" s="6">
        <v>4859252.38</v>
      </c>
      <c r="D18" s="6">
        <v>4859252.38</v>
      </c>
      <c r="E18" s="6">
        <v>2763257.67</v>
      </c>
      <c r="F18" s="6">
        <f t="shared" si="1"/>
        <v>129.35266689045758</v>
      </c>
      <c r="G18" s="7">
        <f t="shared" si="2"/>
        <v>56.865901457869953</v>
      </c>
    </row>
    <row r="19" spans="1:7" ht="22.5" x14ac:dyDescent="0.2">
      <c r="A19" s="13" t="s">
        <v>59</v>
      </c>
      <c r="B19" s="6">
        <v>20354.63</v>
      </c>
      <c r="C19" s="6">
        <v>95030</v>
      </c>
      <c r="D19" s="6">
        <v>95030</v>
      </c>
      <c r="E19" s="6">
        <v>40892.67</v>
      </c>
      <c r="F19" s="6">
        <f t="shared" si="1"/>
        <v>200.90107263064962</v>
      </c>
      <c r="G19" s="7">
        <f t="shared" si="2"/>
        <v>43.0313269493844</v>
      </c>
    </row>
    <row r="20" spans="1:7" ht="16.5" customHeight="1" thickBot="1" x14ac:dyDescent="0.25">
      <c r="A20" s="14" t="s">
        <v>70</v>
      </c>
      <c r="B20" s="9">
        <f>B18+B19</f>
        <v>2156574.73</v>
      </c>
      <c r="C20" s="6">
        <f>SUM(C18:C19)</f>
        <v>4954282.38</v>
      </c>
      <c r="D20" s="6">
        <f>SUM(D18:D19)</f>
        <v>4954282.38</v>
      </c>
      <c r="E20" s="9">
        <f>SUM(E18:E19)</f>
        <v>2804150.34</v>
      </c>
      <c r="F20" s="6">
        <f t="shared" si="1"/>
        <v>130.02796986311714</v>
      </c>
      <c r="G20" s="7">
        <f t="shared" si="2"/>
        <v>56.600535151571229</v>
      </c>
    </row>
    <row r="21" spans="1:7" ht="18" customHeight="1" thickBot="1" x14ac:dyDescent="0.25">
      <c r="A21" s="15" t="s">
        <v>68</v>
      </c>
      <c r="B21" s="10">
        <f>B17-B20</f>
        <v>-11168.200000000186</v>
      </c>
      <c r="C21" s="10">
        <f t="shared" ref="C21:E21" si="3">C17-C20</f>
        <v>-42600</v>
      </c>
      <c r="D21" s="10">
        <f t="shared" si="3"/>
        <v>-42600</v>
      </c>
      <c r="E21" s="10">
        <f t="shared" si="3"/>
        <v>-331482.56999999983</v>
      </c>
      <c r="F21" s="10">
        <f>E21/B21*100</f>
        <v>2968.0930678175023</v>
      </c>
      <c r="G21" s="10">
        <f>E21/D21*100</f>
        <v>778.12809859154891</v>
      </c>
    </row>
    <row r="22" spans="1:7" x14ac:dyDescent="0.15">
      <c r="A22" s="3"/>
    </row>
    <row r="23" spans="1:7" x14ac:dyDescent="0.15">
      <c r="A23" s="3"/>
    </row>
    <row r="24" spans="1:7" x14ac:dyDescent="0.15">
      <c r="A24" s="3" t="s">
        <v>71</v>
      </c>
    </row>
    <row r="25" spans="1:7" ht="11.25" thickBot="1" x14ac:dyDescent="0.2">
      <c r="A25" s="3"/>
    </row>
    <row r="26" spans="1:7" ht="42.75" thickBot="1" x14ac:dyDescent="0.2">
      <c r="A26" s="4" t="s">
        <v>0</v>
      </c>
      <c r="B26" s="4" t="s">
        <v>151</v>
      </c>
      <c r="C26" s="4" t="s">
        <v>152</v>
      </c>
      <c r="D26" s="4" t="s">
        <v>153</v>
      </c>
      <c r="E26" s="4" t="s">
        <v>172</v>
      </c>
      <c r="F26" s="4" t="s">
        <v>138</v>
      </c>
      <c r="G26" s="4" t="s">
        <v>139</v>
      </c>
    </row>
    <row r="27" spans="1:7" ht="22.5" x14ac:dyDescent="0.2">
      <c r="A27" s="13" t="s">
        <v>72</v>
      </c>
      <c r="B27" s="6"/>
      <c r="C27" s="5"/>
      <c r="D27" s="6"/>
      <c r="E27" s="6"/>
      <c r="F27" s="6"/>
      <c r="G27" s="7"/>
    </row>
    <row r="28" spans="1:7" ht="23.25" thickBot="1" x14ac:dyDescent="0.25">
      <c r="A28" s="13" t="s">
        <v>73</v>
      </c>
      <c r="B28" s="5"/>
      <c r="C28" s="5"/>
      <c r="D28" s="8"/>
      <c r="E28" s="8"/>
      <c r="F28" s="6"/>
      <c r="G28" s="7"/>
    </row>
    <row r="29" spans="1:7" ht="12" thickBot="1" x14ac:dyDescent="0.25">
      <c r="A29" s="15" t="s">
        <v>74</v>
      </c>
      <c r="B29" s="10"/>
      <c r="C29" s="11"/>
      <c r="D29" s="10"/>
      <c r="E29" s="10"/>
      <c r="F29" s="10"/>
      <c r="G29" s="10"/>
    </row>
    <row r="30" spans="1:7" x14ac:dyDescent="0.15">
      <c r="A30" s="3"/>
    </row>
    <row r="31" spans="1:7" x14ac:dyDescent="0.15">
      <c r="A31" s="3"/>
    </row>
    <row r="32" spans="1:7" ht="21" x14ac:dyDescent="0.15">
      <c r="A32" s="3" t="s">
        <v>75</v>
      </c>
    </row>
    <row r="33" spans="1:7" ht="11.25" thickBot="1" x14ac:dyDescent="0.2">
      <c r="A33" s="3"/>
    </row>
    <row r="34" spans="1:7" ht="42.75" thickBot="1" x14ac:dyDescent="0.2">
      <c r="A34" s="4" t="s">
        <v>0</v>
      </c>
      <c r="B34" s="4" t="s">
        <v>151</v>
      </c>
      <c r="C34" s="4" t="s">
        <v>152</v>
      </c>
      <c r="D34" s="4" t="s">
        <v>153</v>
      </c>
      <c r="E34" s="4" t="s">
        <v>172</v>
      </c>
      <c r="F34" s="4" t="s">
        <v>138</v>
      </c>
      <c r="G34" s="4" t="s">
        <v>139</v>
      </c>
    </row>
    <row r="35" spans="1:7" ht="18.75" customHeight="1" thickBot="1" x14ac:dyDescent="0.25">
      <c r="A35" s="13" t="s">
        <v>77</v>
      </c>
      <c r="B35" s="6">
        <v>42562.05</v>
      </c>
      <c r="C35" s="6">
        <v>75557.460000000006</v>
      </c>
      <c r="D35" s="6">
        <v>75557.460000000006</v>
      </c>
      <c r="E35" s="18">
        <f>E21</f>
        <v>-331482.56999999983</v>
      </c>
      <c r="F35" s="10">
        <f>E35/B35*100</f>
        <v>-778.82190824924976</v>
      </c>
      <c r="G35" s="10">
        <f>E35/D35*100</f>
        <v>-438.71587266168001</v>
      </c>
    </row>
    <row r="36" spans="1:7" x14ac:dyDescent="0.15">
      <c r="A36" s="3"/>
    </row>
    <row r="37" spans="1:7" x14ac:dyDescent="0.15">
      <c r="A37" s="3"/>
    </row>
    <row r="38" spans="1:7" ht="11.25" thickBot="1" x14ac:dyDescent="0.2">
      <c r="A38" s="3"/>
    </row>
    <row r="39" spans="1:7" ht="39.75" customHeight="1" thickBot="1" x14ac:dyDescent="0.25">
      <c r="A39" s="16" t="s">
        <v>76</v>
      </c>
      <c r="B39" s="12">
        <f>+B35+B29+B21</f>
        <v>31393.849999999817</v>
      </c>
      <c r="C39" s="12">
        <f>C35</f>
        <v>75557.460000000006</v>
      </c>
      <c r="D39" s="12">
        <f>D35</f>
        <v>75557.460000000006</v>
      </c>
      <c r="E39" s="12">
        <f>D35+E35</f>
        <v>-255925.10999999981</v>
      </c>
      <c r="F39" s="10">
        <f>E39/B39*100</f>
        <v>-815.20778751252647</v>
      </c>
      <c r="G39" s="10">
        <f>E39/D39*100</f>
        <v>-338.71587266168001</v>
      </c>
    </row>
    <row r="40" spans="1:7" x14ac:dyDescent="0.15">
      <c r="A40" s="3"/>
    </row>
    <row r="41" spans="1:7" x14ac:dyDescent="0.15">
      <c r="A41" s="3"/>
    </row>
    <row r="42" spans="1:7" ht="62.25" customHeight="1" x14ac:dyDescent="0.15">
      <c r="A42" s="62" t="s">
        <v>154</v>
      </c>
      <c r="B42" s="62"/>
      <c r="C42" s="62"/>
      <c r="D42" s="62"/>
      <c r="E42" s="62"/>
      <c r="F42" s="62"/>
      <c r="G42" s="62"/>
    </row>
    <row r="43" spans="1:7" ht="10.5" customHeight="1" x14ac:dyDescent="0.15">
      <c r="A43" s="61"/>
      <c r="B43" s="61"/>
      <c r="C43" s="61"/>
      <c r="D43" s="61"/>
      <c r="E43" s="61"/>
      <c r="F43" s="61"/>
      <c r="G43" s="61"/>
    </row>
    <row r="44" spans="1:7" ht="10.5" customHeight="1" x14ac:dyDescent="0.15">
      <c r="A44" s="61"/>
      <c r="B44" s="61"/>
      <c r="C44" s="61"/>
      <c r="D44" s="61"/>
      <c r="E44" s="61"/>
      <c r="F44" s="61"/>
      <c r="G44" s="61"/>
    </row>
  </sheetData>
  <mergeCells count="6">
    <mergeCell ref="A44:G44"/>
    <mergeCell ref="A43:G43"/>
    <mergeCell ref="A42:G42"/>
    <mergeCell ref="A10:G10"/>
    <mergeCell ref="A1:G2"/>
    <mergeCell ref="A4:G4"/>
  </mergeCells>
  <pageMargins left="0.2" right="0.2" top="0.46" bottom="0.31" header="0.2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workbookViewId="0">
      <selection activeCell="C78" sqref="C78"/>
    </sheetView>
  </sheetViews>
  <sheetFormatPr defaultRowHeight="11.25" x14ac:dyDescent="0.15"/>
  <cols>
    <col min="1" max="1" width="42.42578125" style="38" customWidth="1"/>
    <col min="2" max="2" width="12.5703125" style="38" customWidth="1"/>
    <col min="3" max="4" width="12.7109375" style="38" customWidth="1"/>
    <col min="5" max="5" width="13.5703125" style="38" customWidth="1"/>
    <col min="6" max="6" width="11.42578125" style="38" bestFit="1" customWidth="1"/>
    <col min="7" max="7" width="7.85546875" style="38" customWidth="1"/>
    <col min="8" max="16384" width="9.140625" style="38"/>
  </cols>
  <sheetData>
    <row r="1" spans="1:7" ht="36" customHeight="1" x14ac:dyDescent="0.25">
      <c r="A1" s="55" t="s">
        <v>169</v>
      </c>
      <c r="B1" s="68" t="s">
        <v>149</v>
      </c>
      <c r="C1" s="69"/>
      <c r="D1" s="69"/>
      <c r="E1" s="69"/>
      <c r="F1" s="69"/>
      <c r="G1" s="69"/>
    </row>
    <row r="2" spans="1:7" s="25" customFormat="1" ht="45" customHeight="1" thickBot="1" x14ac:dyDescent="0.2">
      <c r="A2" s="24" t="s">
        <v>0</v>
      </c>
      <c r="B2" s="24" t="s">
        <v>170</v>
      </c>
      <c r="C2" s="24" t="s">
        <v>156</v>
      </c>
      <c r="D2" s="24" t="s">
        <v>157</v>
      </c>
      <c r="E2" s="24" t="s">
        <v>158</v>
      </c>
      <c r="F2" s="24" t="s">
        <v>132</v>
      </c>
      <c r="G2" s="24" t="s">
        <v>133</v>
      </c>
    </row>
    <row r="3" spans="1:7" s="28" customFormat="1" ht="12" x14ac:dyDescent="0.2">
      <c r="A3" s="20" t="s">
        <v>1</v>
      </c>
      <c r="B3" s="20"/>
      <c r="C3" s="20"/>
      <c r="D3" s="20"/>
      <c r="E3" s="20"/>
      <c r="F3" s="20"/>
      <c r="G3" s="59"/>
    </row>
    <row r="4" spans="1:7" s="29" customFormat="1" ht="12" x14ac:dyDescent="0.2">
      <c r="A4" s="26" t="s">
        <v>2</v>
      </c>
      <c r="B4" s="32">
        <v>2145406.5299999998</v>
      </c>
      <c r="C4" s="32">
        <v>4911682.38</v>
      </c>
      <c r="D4" s="32">
        <v>4911682.38</v>
      </c>
      <c r="E4" s="32">
        <v>2472667.77</v>
      </c>
      <c r="F4" s="33">
        <v>115.25</v>
      </c>
      <c r="G4" s="34">
        <v>50.34</v>
      </c>
    </row>
    <row r="5" spans="1:7" s="29" customFormat="1" ht="25.5" x14ac:dyDescent="0.2">
      <c r="A5" s="30" t="s">
        <v>3</v>
      </c>
      <c r="B5" s="22">
        <v>1900164.31</v>
      </c>
      <c r="C5" s="22">
        <v>4493795</v>
      </c>
      <c r="D5" s="22">
        <v>4493795</v>
      </c>
      <c r="E5" s="22">
        <v>2174287.59</v>
      </c>
      <c r="F5" s="21">
        <v>114.43</v>
      </c>
      <c r="G5" s="23">
        <v>48.38</v>
      </c>
    </row>
    <row r="6" spans="1:7" s="29" customFormat="1" ht="25.5" x14ac:dyDescent="0.2">
      <c r="A6" s="30" t="s">
        <v>4</v>
      </c>
      <c r="B6" s="22">
        <v>1900164.31</v>
      </c>
      <c r="C6" s="30"/>
      <c r="D6" s="30"/>
      <c r="E6" s="22">
        <v>2174287.59</v>
      </c>
      <c r="F6" s="21">
        <v>114.43</v>
      </c>
      <c r="G6" s="31"/>
    </row>
    <row r="7" spans="1:7" s="29" customFormat="1" ht="25.5" x14ac:dyDescent="0.2">
      <c r="A7" s="30" t="s">
        <v>5</v>
      </c>
      <c r="B7" s="22">
        <v>1900164.31</v>
      </c>
      <c r="C7" s="30"/>
      <c r="D7" s="30"/>
      <c r="E7" s="22">
        <v>2146627.59</v>
      </c>
      <c r="F7" s="21">
        <v>112.97</v>
      </c>
      <c r="G7" s="31"/>
    </row>
    <row r="8" spans="1:7" s="29" customFormat="1" ht="25.5" x14ac:dyDescent="0.2">
      <c r="A8" s="30" t="s">
        <v>159</v>
      </c>
      <c r="B8" s="21"/>
      <c r="C8" s="21"/>
      <c r="D8" s="21"/>
      <c r="E8" s="21">
        <v>27660</v>
      </c>
      <c r="F8" s="21"/>
      <c r="G8" s="23"/>
    </row>
    <row r="9" spans="1:7" s="29" customFormat="1" ht="12.75" x14ac:dyDescent="0.2">
      <c r="A9" s="30" t="s">
        <v>6</v>
      </c>
      <c r="B9" s="21">
        <v>22.75</v>
      </c>
      <c r="C9" s="22">
        <v>40</v>
      </c>
      <c r="D9" s="22">
        <v>40</v>
      </c>
      <c r="E9" s="21">
        <v>29.59</v>
      </c>
      <c r="F9" s="21">
        <v>130.07</v>
      </c>
      <c r="G9" s="23">
        <v>73.98</v>
      </c>
    </row>
    <row r="10" spans="1:7" s="29" customFormat="1" ht="12.75" x14ac:dyDescent="0.2">
      <c r="A10" s="30" t="s">
        <v>7</v>
      </c>
      <c r="B10" s="21">
        <v>22.75</v>
      </c>
      <c r="C10" s="22"/>
      <c r="D10" s="22"/>
      <c r="E10" s="21">
        <v>29.59</v>
      </c>
      <c r="F10" s="21">
        <v>130.07</v>
      </c>
      <c r="G10" s="23"/>
    </row>
    <row r="11" spans="1:7" s="29" customFormat="1" ht="25.5" x14ac:dyDescent="0.2">
      <c r="A11" s="30" t="s">
        <v>8</v>
      </c>
      <c r="B11" s="22">
        <v>22.75</v>
      </c>
      <c r="C11" s="22"/>
      <c r="D11" s="22"/>
      <c r="E11" s="22">
        <v>29.59</v>
      </c>
      <c r="F11" s="21">
        <v>130.07</v>
      </c>
      <c r="G11" s="23"/>
    </row>
    <row r="12" spans="1:7" s="29" customFormat="1" ht="25.5" x14ac:dyDescent="0.2">
      <c r="A12" s="30" t="s">
        <v>9</v>
      </c>
      <c r="B12" s="22">
        <v>70365.06</v>
      </c>
      <c r="C12" s="22">
        <v>63900</v>
      </c>
      <c r="D12" s="22">
        <v>63900</v>
      </c>
      <c r="E12" s="22">
        <v>84669.52</v>
      </c>
      <c r="F12" s="21">
        <v>120.33</v>
      </c>
      <c r="G12" s="23">
        <v>132.5</v>
      </c>
    </row>
    <row r="13" spans="1:7" s="29" customFormat="1" ht="12.75" x14ac:dyDescent="0.2">
      <c r="A13" s="30" t="s">
        <v>10</v>
      </c>
      <c r="B13" s="22">
        <v>70365.06</v>
      </c>
      <c r="C13" s="22"/>
      <c r="D13" s="22"/>
      <c r="E13" s="22">
        <v>84669.52</v>
      </c>
      <c r="F13" s="21">
        <v>120.33</v>
      </c>
      <c r="G13" s="23"/>
    </row>
    <row r="14" spans="1:7" s="29" customFormat="1" ht="12.75" x14ac:dyDescent="0.2">
      <c r="A14" s="30" t="s">
        <v>11</v>
      </c>
      <c r="B14" s="22">
        <v>70365.06</v>
      </c>
      <c r="C14" s="22"/>
      <c r="D14" s="22"/>
      <c r="E14" s="22">
        <v>84669.52</v>
      </c>
      <c r="F14" s="21">
        <v>120.33</v>
      </c>
      <c r="G14" s="23"/>
    </row>
    <row r="15" spans="1:7" s="29" customFormat="1" ht="38.25" x14ac:dyDescent="0.2">
      <c r="A15" s="30" t="s">
        <v>160</v>
      </c>
      <c r="B15" s="22">
        <v>13453.38</v>
      </c>
      <c r="C15" s="22">
        <v>31700</v>
      </c>
      <c r="D15" s="22">
        <v>31700</v>
      </c>
      <c r="E15" s="22">
        <v>16059.21</v>
      </c>
      <c r="F15" s="21">
        <v>119.37</v>
      </c>
      <c r="G15" s="23">
        <v>50.66</v>
      </c>
    </row>
    <row r="16" spans="1:7" s="29" customFormat="1" ht="25.5" x14ac:dyDescent="0.2">
      <c r="A16" s="30" t="s">
        <v>12</v>
      </c>
      <c r="B16" s="22">
        <v>13453.38</v>
      </c>
      <c r="C16" s="22"/>
      <c r="D16" s="22"/>
      <c r="E16" s="22">
        <v>12559.21</v>
      </c>
      <c r="F16" s="21">
        <v>93.35</v>
      </c>
      <c r="G16" s="23"/>
    </row>
    <row r="17" spans="1:7" s="29" customFormat="1" ht="12.75" x14ac:dyDescent="0.2">
      <c r="A17" s="30" t="s">
        <v>13</v>
      </c>
      <c r="B17" s="22">
        <v>13453.38</v>
      </c>
      <c r="C17" s="22"/>
      <c r="D17" s="22"/>
      <c r="E17" s="22">
        <v>12559.21</v>
      </c>
      <c r="F17" s="21">
        <v>93.35</v>
      </c>
      <c r="G17" s="23"/>
    </row>
    <row r="18" spans="1:7" s="29" customFormat="1" ht="38.25" x14ac:dyDescent="0.2">
      <c r="A18" s="30" t="s">
        <v>161</v>
      </c>
      <c r="B18" s="22"/>
      <c r="C18" s="22"/>
      <c r="D18" s="22"/>
      <c r="E18" s="22">
        <v>3500</v>
      </c>
      <c r="F18" s="21"/>
      <c r="G18" s="23"/>
    </row>
    <row r="19" spans="1:7" s="29" customFormat="1" ht="12.75" x14ac:dyDescent="0.2">
      <c r="A19" s="30" t="s">
        <v>162</v>
      </c>
      <c r="B19" s="22"/>
      <c r="C19" s="22"/>
      <c r="D19" s="22"/>
      <c r="E19" s="22">
        <v>3500</v>
      </c>
      <c r="F19" s="21"/>
      <c r="G19" s="23"/>
    </row>
    <row r="20" spans="1:7" s="29" customFormat="1" ht="25.5" x14ac:dyDescent="0.2">
      <c r="A20" s="30" t="s">
        <v>79</v>
      </c>
      <c r="B20" s="22">
        <v>161401.03</v>
      </c>
      <c r="C20" s="22">
        <v>322147.38</v>
      </c>
      <c r="D20" s="22">
        <v>322147.38</v>
      </c>
      <c r="E20" s="22">
        <v>197621.86</v>
      </c>
      <c r="F20" s="21">
        <v>122.44</v>
      </c>
      <c r="G20" s="23">
        <v>61.35</v>
      </c>
    </row>
    <row r="21" spans="1:7" s="29" customFormat="1" ht="25.5" x14ac:dyDescent="0.2">
      <c r="A21" s="30" t="s">
        <v>67</v>
      </c>
      <c r="B21" s="22">
        <v>161401.03</v>
      </c>
      <c r="C21" s="21"/>
      <c r="D21" s="21"/>
      <c r="E21" s="22">
        <v>197621.86</v>
      </c>
      <c r="F21" s="21">
        <v>122.44</v>
      </c>
      <c r="G21" s="23"/>
    </row>
    <row r="22" spans="1:7" s="29" customFormat="1" ht="25.5" x14ac:dyDescent="0.2">
      <c r="A22" s="30" t="s">
        <v>66</v>
      </c>
      <c r="B22" s="22">
        <v>161401.03</v>
      </c>
      <c r="C22" s="22"/>
      <c r="D22" s="22"/>
      <c r="E22" s="22">
        <v>197621.86</v>
      </c>
      <c r="F22" s="21">
        <v>122.44</v>
      </c>
      <c r="G22" s="23"/>
    </row>
    <row r="23" spans="1:7" s="29" customFormat="1" ht="12.75" x14ac:dyDescent="0.2">
      <c r="A23" s="30" t="s">
        <v>14</v>
      </c>
      <c r="B23" s="22"/>
      <c r="C23" s="22">
        <v>100</v>
      </c>
      <c r="D23" s="22">
        <v>100</v>
      </c>
      <c r="E23" s="22"/>
      <c r="F23" s="21"/>
      <c r="G23" s="23"/>
    </row>
    <row r="24" spans="1:7" s="29" customFormat="1" ht="12" x14ac:dyDescent="0.2">
      <c r="A24" s="26" t="s">
        <v>16</v>
      </c>
      <c r="B24" s="32">
        <v>2145406.5299999998</v>
      </c>
      <c r="C24" s="32">
        <v>4911682.38</v>
      </c>
      <c r="D24" s="32">
        <v>4911682.38</v>
      </c>
      <c r="E24" s="32">
        <v>2472667.77</v>
      </c>
      <c r="F24" s="33">
        <v>115.25</v>
      </c>
      <c r="G24" s="34">
        <v>50.34</v>
      </c>
    </row>
    <row r="26" spans="1:7" s="28" customFormat="1" ht="30" customHeight="1" x14ac:dyDescent="0.25">
      <c r="A26" s="55" t="s">
        <v>169</v>
      </c>
      <c r="B26" s="68" t="s">
        <v>123</v>
      </c>
      <c r="C26" s="70"/>
      <c r="D26" s="70"/>
      <c r="E26" s="70"/>
      <c r="F26" s="70"/>
      <c r="G26" s="70"/>
    </row>
    <row r="27" spans="1:7" s="29" customFormat="1" ht="12" x14ac:dyDescent="0.2">
      <c r="A27" s="26" t="s">
        <v>17</v>
      </c>
      <c r="B27" s="32">
        <v>2136220.1</v>
      </c>
      <c r="C27" s="32">
        <v>4859252.38</v>
      </c>
      <c r="D27" s="32">
        <v>4859252.38</v>
      </c>
      <c r="E27" s="32">
        <v>2763257.67</v>
      </c>
      <c r="F27" s="33">
        <v>129.35</v>
      </c>
      <c r="G27" s="34">
        <v>56.87</v>
      </c>
    </row>
    <row r="28" spans="1:7" s="28" customFormat="1" ht="12" x14ac:dyDescent="0.2">
      <c r="A28" s="35" t="s">
        <v>18</v>
      </c>
      <c r="B28" s="36">
        <v>1724598.63</v>
      </c>
      <c r="C28" s="36">
        <v>4054416.5</v>
      </c>
      <c r="D28" s="36">
        <v>4054416.5</v>
      </c>
      <c r="E28" s="36">
        <v>2293238.06</v>
      </c>
      <c r="F28" s="37">
        <v>132.97</v>
      </c>
      <c r="G28" s="23">
        <v>56.56</v>
      </c>
    </row>
    <row r="29" spans="1:7" s="29" customFormat="1" ht="12" x14ac:dyDescent="0.2">
      <c r="A29" s="35" t="s">
        <v>19</v>
      </c>
      <c r="B29" s="36">
        <v>1423548.03</v>
      </c>
      <c r="C29" s="35"/>
      <c r="D29" s="35"/>
      <c r="E29" s="36">
        <v>1908634.23</v>
      </c>
      <c r="F29" s="37">
        <v>134.08000000000001</v>
      </c>
      <c r="G29" s="31"/>
    </row>
    <row r="30" spans="1:7" s="29" customFormat="1" ht="12" x14ac:dyDescent="0.2">
      <c r="A30" s="35" t="s">
        <v>20</v>
      </c>
      <c r="B30" s="36">
        <v>1390183.74</v>
      </c>
      <c r="C30" s="35"/>
      <c r="D30" s="35"/>
      <c r="E30" s="36">
        <v>1850168.59</v>
      </c>
      <c r="F30" s="37">
        <v>133.09</v>
      </c>
      <c r="G30" s="31"/>
    </row>
    <row r="31" spans="1:7" s="29" customFormat="1" ht="12" x14ac:dyDescent="0.2">
      <c r="A31" s="35" t="s">
        <v>21</v>
      </c>
      <c r="B31" s="36">
        <v>22302.14</v>
      </c>
      <c r="C31" s="35"/>
      <c r="D31" s="35"/>
      <c r="E31" s="36">
        <v>40415.5</v>
      </c>
      <c r="F31" s="37">
        <v>181.22</v>
      </c>
      <c r="G31" s="31"/>
    </row>
    <row r="32" spans="1:7" s="29" customFormat="1" ht="12" x14ac:dyDescent="0.2">
      <c r="A32" s="35" t="s">
        <v>22</v>
      </c>
      <c r="B32" s="36">
        <v>11062.15</v>
      </c>
      <c r="C32" s="35"/>
      <c r="D32" s="35"/>
      <c r="E32" s="36">
        <v>18050.14</v>
      </c>
      <c r="F32" s="37">
        <v>163.16999999999999</v>
      </c>
      <c r="G32" s="31"/>
    </row>
    <row r="33" spans="1:7" s="29" customFormat="1" ht="12" x14ac:dyDescent="0.2">
      <c r="A33" s="35" t="s">
        <v>23</v>
      </c>
      <c r="B33" s="36">
        <v>66164.89</v>
      </c>
      <c r="C33" s="35"/>
      <c r="D33" s="35"/>
      <c r="E33" s="36">
        <v>69522.73</v>
      </c>
      <c r="F33" s="37">
        <v>105.07</v>
      </c>
      <c r="G33" s="31"/>
    </row>
    <row r="34" spans="1:7" s="29" customFormat="1" ht="12" x14ac:dyDescent="0.2">
      <c r="A34" s="35" t="s">
        <v>24</v>
      </c>
      <c r="B34" s="36">
        <v>66164.89</v>
      </c>
      <c r="C34" s="35"/>
      <c r="D34" s="35"/>
      <c r="E34" s="36">
        <v>69522.73</v>
      </c>
      <c r="F34" s="37">
        <v>105.07</v>
      </c>
      <c r="G34" s="31"/>
    </row>
    <row r="35" spans="1:7" s="29" customFormat="1" ht="12" x14ac:dyDescent="0.2">
      <c r="A35" s="35" t="s">
        <v>25</v>
      </c>
      <c r="B35" s="36">
        <v>234885.71</v>
      </c>
      <c r="C35" s="35"/>
      <c r="D35" s="35"/>
      <c r="E35" s="36">
        <v>315081.09999999998</v>
      </c>
      <c r="F35" s="37">
        <v>134.13999999999999</v>
      </c>
      <c r="G35" s="31"/>
    </row>
    <row r="36" spans="1:7" s="29" customFormat="1" ht="12" x14ac:dyDescent="0.2">
      <c r="A36" s="35" t="s">
        <v>26</v>
      </c>
      <c r="B36" s="36">
        <v>234885.71</v>
      </c>
      <c r="C36" s="35"/>
      <c r="D36" s="35"/>
      <c r="E36" s="36">
        <v>315081.09999999998</v>
      </c>
      <c r="F36" s="37">
        <v>134.13999999999999</v>
      </c>
      <c r="G36" s="31"/>
    </row>
    <row r="37" spans="1:7" s="29" customFormat="1" ht="12" x14ac:dyDescent="0.2">
      <c r="A37" s="35" t="s">
        <v>27</v>
      </c>
      <c r="B37" s="36">
        <v>409342.87</v>
      </c>
      <c r="C37" s="36">
        <v>752205.88</v>
      </c>
      <c r="D37" s="36">
        <v>752205.88</v>
      </c>
      <c r="E37" s="36">
        <v>467414.03</v>
      </c>
      <c r="F37" s="37">
        <v>114.19</v>
      </c>
      <c r="G37" s="23">
        <v>62.14</v>
      </c>
    </row>
    <row r="38" spans="1:7" s="29" customFormat="1" ht="12" x14ac:dyDescent="0.2">
      <c r="A38" s="35" t="s">
        <v>28</v>
      </c>
      <c r="B38" s="36">
        <v>62988.5</v>
      </c>
      <c r="C38" s="35"/>
      <c r="D38" s="35"/>
      <c r="E38" s="36">
        <v>76099.679999999993</v>
      </c>
      <c r="F38" s="37">
        <v>120.82</v>
      </c>
      <c r="G38" s="31"/>
    </row>
    <row r="39" spans="1:7" s="29" customFormat="1" ht="12" x14ac:dyDescent="0.2">
      <c r="A39" s="35" t="s">
        <v>29</v>
      </c>
      <c r="B39" s="36">
        <v>12089.1</v>
      </c>
      <c r="C39" s="35"/>
      <c r="D39" s="35"/>
      <c r="E39" s="36">
        <v>8682.4</v>
      </c>
      <c r="F39" s="37">
        <v>71.819999999999993</v>
      </c>
      <c r="G39" s="31"/>
    </row>
    <row r="40" spans="1:7" s="29" customFormat="1" ht="24" x14ac:dyDescent="0.2">
      <c r="A40" s="35" t="s">
        <v>30</v>
      </c>
      <c r="B40" s="36">
        <v>50477.55</v>
      </c>
      <c r="C40" s="35"/>
      <c r="D40" s="35"/>
      <c r="E40" s="36">
        <v>66057.119999999995</v>
      </c>
      <c r="F40" s="37">
        <v>130.86000000000001</v>
      </c>
      <c r="G40" s="31"/>
    </row>
    <row r="41" spans="1:7" s="29" customFormat="1" ht="12" x14ac:dyDescent="0.2">
      <c r="A41" s="35" t="s">
        <v>31</v>
      </c>
      <c r="B41" s="36">
        <v>421.85</v>
      </c>
      <c r="C41" s="35"/>
      <c r="D41" s="35"/>
      <c r="E41" s="36">
        <v>1360.16</v>
      </c>
      <c r="F41" s="37">
        <v>322.43</v>
      </c>
      <c r="G41" s="31"/>
    </row>
    <row r="42" spans="1:7" s="29" customFormat="1" ht="12" x14ac:dyDescent="0.2">
      <c r="A42" s="35" t="s">
        <v>32</v>
      </c>
      <c r="B42" s="36">
        <v>272882.09999999998</v>
      </c>
      <c r="C42" s="35"/>
      <c r="D42" s="35"/>
      <c r="E42" s="36">
        <v>289109.12</v>
      </c>
      <c r="F42" s="37">
        <v>105.95</v>
      </c>
      <c r="G42" s="31"/>
    </row>
    <row r="43" spans="1:7" s="29" customFormat="1" ht="12" x14ac:dyDescent="0.2">
      <c r="A43" s="35" t="s">
        <v>33</v>
      </c>
      <c r="B43" s="36">
        <v>18951.03</v>
      </c>
      <c r="C43" s="35"/>
      <c r="D43" s="35"/>
      <c r="E43" s="36">
        <v>24253.06</v>
      </c>
      <c r="F43" s="37">
        <v>127.98</v>
      </c>
      <c r="G43" s="31"/>
    </row>
    <row r="44" spans="1:7" s="29" customFormat="1" ht="12" x14ac:dyDescent="0.2">
      <c r="A44" s="35" t="s">
        <v>34</v>
      </c>
      <c r="B44" s="36">
        <v>158783.14000000001</v>
      </c>
      <c r="C44" s="35"/>
      <c r="D44" s="35"/>
      <c r="E44" s="36">
        <v>166644.88</v>
      </c>
      <c r="F44" s="37">
        <v>104.95</v>
      </c>
      <c r="G44" s="31"/>
    </row>
    <row r="45" spans="1:7" s="29" customFormat="1" ht="12" x14ac:dyDescent="0.2">
      <c r="A45" s="35" t="s">
        <v>35</v>
      </c>
      <c r="B45" s="36">
        <v>86775.22</v>
      </c>
      <c r="C45" s="35"/>
      <c r="D45" s="35"/>
      <c r="E45" s="36">
        <v>89152.24</v>
      </c>
      <c r="F45" s="37">
        <v>102.74</v>
      </c>
      <c r="G45" s="31"/>
    </row>
    <row r="46" spans="1:7" s="29" customFormat="1" ht="24" x14ac:dyDescent="0.2">
      <c r="A46" s="35" t="s">
        <v>36</v>
      </c>
      <c r="B46" s="36">
        <v>5922.42</v>
      </c>
      <c r="C46" s="35"/>
      <c r="D46" s="35"/>
      <c r="E46" s="36">
        <v>5204.66</v>
      </c>
      <c r="F46" s="37">
        <v>87.88</v>
      </c>
      <c r="G46" s="31"/>
    </row>
    <row r="47" spans="1:7" s="29" customFormat="1" ht="12" x14ac:dyDescent="0.2">
      <c r="A47" s="35" t="s">
        <v>163</v>
      </c>
      <c r="B47" s="36">
        <v>1148.9100000000001</v>
      </c>
      <c r="C47" s="35"/>
      <c r="D47" s="35"/>
      <c r="E47" s="36">
        <v>3531.94</v>
      </c>
      <c r="F47" s="37">
        <v>307.42</v>
      </c>
      <c r="G47" s="31"/>
    </row>
    <row r="48" spans="1:7" s="29" customFormat="1" ht="12" x14ac:dyDescent="0.2">
      <c r="A48" s="35" t="s">
        <v>37</v>
      </c>
      <c r="B48" s="36">
        <v>1301.3800000000001</v>
      </c>
      <c r="C48" s="35"/>
      <c r="D48" s="35"/>
      <c r="E48" s="36">
        <v>322.33999999999997</v>
      </c>
      <c r="F48" s="37">
        <v>24.77</v>
      </c>
      <c r="G48" s="31"/>
    </row>
    <row r="49" spans="1:7" s="29" customFormat="1" ht="12" x14ac:dyDescent="0.2">
      <c r="A49" s="35" t="s">
        <v>38</v>
      </c>
      <c r="B49" s="36">
        <v>66798.289999999994</v>
      </c>
      <c r="C49" s="35"/>
      <c r="D49" s="35"/>
      <c r="E49" s="36">
        <v>92270.63</v>
      </c>
      <c r="F49" s="37">
        <v>138.13</v>
      </c>
      <c r="G49" s="31"/>
    </row>
    <row r="50" spans="1:7" s="29" customFormat="1" ht="12" x14ac:dyDescent="0.2">
      <c r="A50" s="35" t="s">
        <v>164</v>
      </c>
      <c r="B50" s="36">
        <v>19321.57</v>
      </c>
      <c r="C50" s="35"/>
      <c r="D50" s="35"/>
      <c r="E50" s="36">
        <v>21463.27</v>
      </c>
      <c r="F50" s="37">
        <v>111.08</v>
      </c>
      <c r="G50" s="31"/>
    </row>
    <row r="51" spans="1:7" s="29" customFormat="1" ht="12" x14ac:dyDescent="0.2">
      <c r="A51" s="35" t="s">
        <v>39</v>
      </c>
      <c r="B51" s="36">
        <v>22000.31</v>
      </c>
      <c r="C51" s="35"/>
      <c r="D51" s="35"/>
      <c r="E51" s="36">
        <v>42642.879999999997</v>
      </c>
      <c r="F51" s="37">
        <v>193.83</v>
      </c>
      <c r="G51" s="31"/>
    </row>
    <row r="52" spans="1:7" s="29" customFormat="1" ht="12" x14ac:dyDescent="0.2">
      <c r="A52" s="35" t="s">
        <v>40</v>
      </c>
      <c r="B52" s="36">
        <v>848</v>
      </c>
      <c r="C52" s="35"/>
      <c r="D52" s="35"/>
      <c r="E52" s="36">
        <v>50</v>
      </c>
      <c r="F52" s="37">
        <v>5.9</v>
      </c>
      <c r="G52" s="31"/>
    </row>
    <row r="53" spans="1:7" s="29" customFormat="1" ht="12" x14ac:dyDescent="0.2">
      <c r="A53" s="35" t="s">
        <v>41</v>
      </c>
      <c r="B53" s="36">
        <v>11580.09</v>
      </c>
      <c r="C53" s="35"/>
      <c r="D53" s="35"/>
      <c r="E53" s="36">
        <v>12811.5</v>
      </c>
      <c r="F53" s="37">
        <v>110.63</v>
      </c>
      <c r="G53" s="31"/>
    </row>
    <row r="54" spans="1:7" s="29" customFormat="1" ht="12" x14ac:dyDescent="0.2">
      <c r="A54" s="35" t="s">
        <v>126</v>
      </c>
      <c r="B54" s="36"/>
      <c r="C54" s="35"/>
      <c r="D54" s="35"/>
      <c r="E54" s="36">
        <v>1596</v>
      </c>
      <c r="F54" s="37"/>
      <c r="G54" s="31"/>
    </row>
    <row r="55" spans="1:7" s="29" customFormat="1" ht="12" x14ac:dyDescent="0.2">
      <c r="A55" s="35" t="s">
        <v>42</v>
      </c>
      <c r="B55" s="36">
        <v>4647.7</v>
      </c>
      <c r="C55" s="35"/>
      <c r="D55" s="35"/>
      <c r="E55" s="36">
        <v>3980.05</v>
      </c>
      <c r="F55" s="37">
        <v>85.63</v>
      </c>
      <c r="G55" s="31"/>
    </row>
    <row r="56" spans="1:7" s="29" customFormat="1" ht="12" x14ac:dyDescent="0.2">
      <c r="A56" s="35" t="s">
        <v>43</v>
      </c>
      <c r="B56" s="36">
        <v>4317.2299999999996</v>
      </c>
      <c r="C56" s="35"/>
      <c r="D56" s="35"/>
      <c r="E56" s="36">
        <v>5244.93</v>
      </c>
      <c r="F56" s="37">
        <v>121.49</v>
      </c>
      <c r="G56" s="31"/>
    </row>
    <row r="57" spans="1:7" s="29" customFormat="1" ht="12" x14ac:dyDescent="0.2">
      <c r="A57" s="35" t="s">
        <v>44</v>
      </c>
      <c r="B57" s="36">
        <v>2162.2600000000002</v>
      </c>
      <c r="C57" s="35"/>
      <c r="D57" s="35"/>
      <c r="E57" s="36">
        <v>2905.23</v>
      </c>
      <c r="F57" s="37">
        <v>134.36000000000001</v>
      </c>
      <c r="G57" s="31"/>
    </row>
    <row r="58" spans="1:7" s="29" customFormat="1" ht="12" x14ac:dyDescent="0.2">
      <c r="A58" s="35" t="s">
        <v>45</v>
      </c>
      <c r="B58" s="36">
        <v>1921.13</v>
      </c>
      <c r="C58" s="35"/>
      <c r="D58" s="35"/>
      <c r="E58" s="36">
        <v>1576.77</v>
      </c>
      <c r="F58" s="37">
        <v>82.08</v>
      </c>
      <c r="G58" s="31"/>
    </row>
    <row r="59" spans="1:7" s="29" customFormat="1" ht="24" x14ac:dyDescent="0.2">
      <c r="A59" s="35" t="s">
        <v>46</v>
      </c>
      <c r="B59" s="36">
        <v>266.2</v>
      </c>
      <c r="C59" s="35"/>
      <c r="D59" s="35"/>
      <c r="E59" s="36">
        <v>2165</v>
      </c>
      <c r="F59" s="37">
        <v>813.3</v>
      </c>
      <c r="G59" s="31"/>
    </row>
    <row r="60" spans="1:7" s="29" customFormat="1" ht="24" x14ac:dyDescent="0.2">
      <c r="A60" s="35" t="s">
        <v>47</v>
      </c>
      <c r="B60" s="36">
        <v>266.2</v>
      </c>
      <c r="C60" s="35"/>
      <c r="D60" s="35"/>
      <c r="E60" s="36">
        <v>2165</v>
      </c>
      <c r="F60" s="37">
        <v>813.3</v>
      </c>
      <c r="G60" s="31"/>
    </row>
    <row r="61" spans="1:7" s="29" customFormat="1" ht="12" x14ac:dyDescent="0.2">
      <c r="A61" s="35" t="s">
        <v>48</v>
      </c>
      <c r="B61" s="36">
        <v>6407.78</v>
      </c>
      <c r="C61" s="35"/>
      <c r="D61" s="35"/>
      <c r="E61" s="36">
        <v>7769.6</v>
      </c>
      <c r="F61" s="37">
        <v>121.25</v>
      </c>
      <c r="G61" s="31"/>
    </row>
    <row r="62" spans="1:7" s="29" customFormat="1" ht="24" x14ac:dyDescent="0.2">
      <c r="A62" s="35" t="s">
        <v>49</v>
      </c>
      <c r="B62" s="36">
        <v>289.87</v>
      </c>
      <c r="C62" s="35"/>
      <c r="D62" s="35"/>
      <c r="E62" s="36">
        <v>306.32</v>
      </c>
      <c r="F62" s="37">
        <v>105.67</v>
      </c>
      <c r="G62" s="31"/>
    </row>
    <row r="63" spans="1:7" s="29" customFormat="1" ht="12" x14ac:dyDescent="0.2">
      <c r="A63" s="35" t="s">
        <v>50</v>
      </c>
      <c r="B63" s="36">
        <v>836.2</v>
      </c>
      <c r="C63" s="35"/>
      <c r="D63" s="35"/>
      <c r="E63" s="36">
        <v>232.59</v>
      </c>
      <c r="F63" s="37">
        <v>27.82</v>
      </c>
      <c r="G63" s="31"/>
    </row>
    <row r="64" spans="1:7" s="29" customFormat="1" ht="12" x14ac:dyDescent="0.2">
      <c r="A64" s="35" t="s">
        <v>51</v>
      </c>
      <c r="B64" s="36"/>
      <c r="C64" s="35"/>
      <c r="D64" s="35"/>
      <c r="E64" s="36">
        <v>126.55</v>
      </c>
      <c r="F64" s="37"/>
      <c r="G64" s="31"/>
    </row>
    <row r="65" spans="1:7" s="29" customFormat="1" ht="12" x14ac:dyDescent="0.2">
      <c r="A65" s="35" t="s">
        <v>52</v>
      </c>
      <c r="B65" s="36">
        <v>133.09</v>
      </c>
      <c r="C65" s="35"/>
      <c r="D65" s="35"/>
      <c r="E65" s="36">
        <v>125</v>
      </c>
      <c r="F65" s="37">
        <v>93.92</v>
      </c>
      <c r="G65" s="31"/>
    </row>
    <row r="66" spans="1:7" s="29" customFormat="1" ht="12" x14ac:dyDescent="0.2">
      <c r="A66" s="35" t="s">
        <v>53</v>
      </c>
      <c r="B66" s="36">
        <v>4900</v>
      </c>
      <c r="C66" s="35"/>
      <c r="D66" s="35"/>
      <c r="E66" s="36">
        <v>6787.44</v>
      </c>
      <c r="F66" s="37">
        <v>138.52000000000001</v>
      </c>
      <c r="G66" s="31"/>
    </row>
    <row r="67" spans="1:7" s="29" customFormat="1" ht="12" x14ac:dyDescent="0.2">
      <c r="A67" s="35" t="s">
        <v>54</v>
      </c>
      <c r="B67" s="36">
        <v>248.62</v>
      </c>
      <c r="C67" s="35"/>
      <c r="D67" s="35"/>
      <c r="E67" s="36">
        <v>191.7</v>
      </c>
      <c r="F67" s="37">
        <v>77.11</v>
      </c>
      <c r="G67" s="31"/>
    </row>
    <row r="68" spans="1:7" s="29" customFormat="1" ht="12" x14ac:dyDescent="0.2">
      <c r="A68" s="35" t="s">
        <v>55</v>
      </c>
      <c r="B68" s="37">
        <v>341.71</v>
      </c>
      <c r="C68" s="36">
        <v>530</v>
      </c>
      <c r="D68" s="36">
        <v>530</v>
      </c>
      <c r="E68" s="36">
        <v>268.58</v>
      </c>
      <c r="F68" s="37">
        <v>78.599999999999994</v>
      </c>
      <c r="G68" s="23">
        <v>50.68</v>
      </c>
    </row>
    <row r="69" spans="1:7" s="29" customFormat="1" ht="12" x14ac:dyDescent="0.2">
      <c r="A69" s="35" t="s">
        <v>56</v>
      </c>
      <c r="B69" s="37">
        <v>341.71</v>
      </c>
      <c r="C69" s="35"/>
      <c r="D69" s="35"/>
      <c r="E69" s="36">
        <v>268.58</v>
      </c>
      <c r="F69" s="37">
        <v>78.599999999999994</v>
      </c>
      <c r="G69" s="31"/>
    </row>
    <row r="70" spans="1:7" s="29" customFormat="1" ht="12" x14ac:dyDescent="0.2">
      <c r="A70" s="35" t="s">
        <v>57</v>
      </c>
      <c r="B70" s="37">
        <v>341.71</v>
      </c>
      <c r="C70" s="35"/>
      <c r="D70" s="35"/>
      <c r="E70" s="36">
        <v>268.58</v>
      </c>
      <c r="F70" s="37">
        <v>78.599999999999994</v>
      </c>
      <c r="G70" s="23"/>
    </row>
    <row r="71" spans="1:7" s="29" customFormat="1" ht="24" x14ac:dyDescent="0.2">
      <c r="A71" s="35" t="s">
        <v>58</v>
      </c>
      <c r="B71" s="37"/>
      <c r="C71" s="36">
        <v>50000</v>
      </c>
      <c r="D71" s="36">
        <v>50000</v>
      </c>
      <c r="E71" s="36"/>
      <c r="F71" s="37"/>
      <c r="G71" s="23"/>
    </row>
    <row r="72" spans="1:7" s="29" customFormat="1" ht="24" x14ac:dyDescent="0.2">
      <c r="A72" s="35" t="s">
        <v>165</v>
      </c>
      <c r="B72" s="36">
        <v>1936.89</v>
      </c>
      <c r="C72" s="36">
        <v>2100</v>
      </c>
      <c r="D72" s="36">
        <v>2100</v>
      </c>
      <c r="E72" s="36">
        <v>2337</v>
      </c>
      <c r="F72" s="37">
        <v>120.66</v>
      </c>
      <c r="G72" s="23">
        <v>111.29</v>
      </c>
    </row>
    <row r="73" spans="1:7" s="29" customFormat="1" ht="12" x14ac:dyDescent="0.2">
      <c r="A73" s="35" t="s">
        <v>127</v>
      </c>
      <c r="B73" s="36">
        <v>1936.89</v>
      </c>
      <c r="C73" s="36"/>
      <c r="D73" s="35"/>
      <c r="E73" s="36">
        <v>2007</v>
      </c>
      <c r="F73" s="37">
        <v>103.62</v>
      </c>
      <c r="G73" s="23"/>
    </row>
    <row r="74" spans="1:7" s="29" customFormat="1" ht="12" x14ac:dyDescent="0.2">
      <c r="A74" s="35" t="s">
        <v>128</v>
      </c>
      <c r="B74" s="36">
        <v>1936.89</v>
      </c>
      <c r="C74" s="36"/>
      <c r="D74" s="36"/>
      <c r="E74" s="36">
        <v>2007</v>
      </c>
      <c r="F74" s="37">
        <v>103.62</v>
      </c>
      <c r="G74" s="23"/>
    </row>
    <row r="75" spans="1:7" s="29" customFormat="1" ht="12" x14ac:dyDescent="0.2">
      <c r="A75" s="35" t="s">
        <v>166</v>
      </c>
      <c r="B75" s="36"/>
      <c r="C75" s="36"/>
      <c r="D75" s="35"/>
      <c r="E75" s="36">
        <v>330</v>
      </c>
      <c r="F75" s="37"/>
      <c r="G75" s="23"/>
    </row>
    <row r="76" spans="1:7" s="29" customFormat="1" ht="12" x14ac:dyDescent="0.2">
      <c r="A76" s="35" t="s">
        <v>167</v>
      </c>
      <c r="B76" s="36"/>
      <c r="C76" s="36"/>
      <c r="D76" s="35"/>
      <c r="E76" s="36">
        <v>330</v>
      </c>
      <c r="F76" s="37"/>
      <c r="G76" s="23"/>
    </row>
    <row r="77" spans="1:7" s="29" customFormat="1" ht="12" x14ac:dyDescent="0.2">
      <c r="A77" s="56" t="s">
        <v>59</v>
      </c>
      <c r="B77" s="57">
        <v>20354.63</v>
      </c>
      <c r="C77" s="57">
        <v>95030</v>
      </c>
      <c r="D77" s="57">
        <v>95030</v>
      </c>
      <c r="E77" s="57">
        <v>40892.67</v>
      </c>
      <c r="F77" s="58">
        <v>200.9</v>
      </c>
      <c r="G77" s="54">
        <v>43.03</v>
      </c>
    </row>
    <row r="78" spans="1:7" s="29" customFormat="1" ht="24" x14ac:dyDescent="0.2">
      <c r="A78" s="35" t="s">
        <v>60</v>
      </c>
      <c r="B78" s="36">
        <v>20354.63</v>
      </c>
      <c r="C78" s="36">
        <v>95030</v>
      </c>
      <c r="D78" s="36">
        <v>95030</v>
      </c>
      <c r="E78" s="36">
        <v>40892.67</v>
      </c>
      <c r="F78" s="37">
        <v>200.9</v>
      </c>
      <c r="G78" s="23">
        <v>43.03</v>
      </c>
    </row>
    <row r="79" spans="1:7" s="29" customFormat="1" ht="12" x14ac:dyDescent="0.2">
      <c r="A79" s="35" t="s">
        <v>61</v>
      </c>
      <c r="B79" s="36">
        <v>20354.63</v>
      </c>
      <c r="C79" s="35"/>
      <c r="D79" s="35"/>
      <c r="E79" s="36">
        <v>40892.67</v>
      </c>
      <c r="F79" s="37">
        <v>200.9</v>
      </c>
      <c r="G79" s="23"/>
    </row>
    <row r="80" spans="1:7" s="29" customFormat="1" ht="12" x14ac:dyDescent="0.2">
      <c r="A80" s="35" t="s">
        <v>62</v>
      </c>
      <c r="B80" s="36">
        <v>4154.3999999999996</v>
      </c>
      <c r="C80" s="35"/>
      <c r="D80" s="35"/>
      <c r="E80" s="36">
        <v>3803.25</v>
      </c>
      <c r="F80" s="37">
        <v>91.55</v>
      </c>
      <c r="G80" s="23"/>
    </row>
    <row r="81" spans="1:7" s="29" customFormat="1" ht="12" x14ac:dyDescent="0.2">
      <c r="A81" s="35" t="s">
        <v>63</v>
      </c>
      <c r="B81" s="36">
        <v>9323.57</v>
      </c>
      <c r="C81" s="35"/>
      <c r="D81" s="35"/>
      <c r="E81" s="36">
        <v>31982.5</v>
      </c>
      <c r="F81" s="37">
        <v>343.03</v>
      </c>
      <c r="G81" s="23"/>
    </row>
    <row r="82" spans="1:7" s="29" customFormat="1" ht="12" x14ac:dyDescent="0.2">
      <c r="A82" s="35" t="s">
        <v>168</v>
      </c>
      <c r="B82" s="36"/>
      <c r="C82" s="35"/>
      <c r="D82" s="35"/>
      <c r="E82" s="36">
        <v>301.8</v>
      </c>
      <c r="F82" s="37"/>
      <c r="G82" s="23"/>
    </row>
    <row r="83" spans="1:7" s="29" customFormat="1" ht="12" x14ac:dyDescent="0.2">
      <c r="A83" s="35" t="s">
        <v>64</v>
      </c>
      <c r="B83" s="36">
        <v>6876.66</v>
      </c>
      <c r="C83" s="35"/>
      <c r="D83" s="35"/>
      <c r="E83" s="36">
        <v>4805.12</v>
      </c>
      <c r="F83" s="37">
        <v>69.88</v>
      </c>
      <c r="G83" s="23"/>
    </row>
    <row r="84" spans="1:7" s="29" customFormat="1" ht="12" x14ac:dyDescent="0.2">
      <c r="A84" s="26" t="s">
        <v>65</v>
      </c>
      <c r="B84" s="32">
        <v>2156574.73</v>
      </c>
      <c r="C84" s="32">
        <v>4954282.38</v>
      </c>
      <c r="D84" s="32">
        <v>4954282.38</v>
      </c>
      <c r="E84" s="32">
        <v>2804150.34</v>
      </c>
      <c r="F84" s="32">
        <v>130.03</v>
      </c>
      <c r="G84" s="32">
        <v>56.6</v>
      </c>
    </row>
  </sheetData>
  <mergeCells count="2">
    <mergeCell ref="B1:G1"/>
    <mergeCell ref="B26:G26"/>
  </mergeCells>
  <pageMargins left="0.25" right="0.25" top="0.75" bottom="0.75" header="0.3" footer="0.3"/>
  <pageSetup paperSize="9" scale="87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workbookViewId="0">
      <selection activeCell="D22" sqref="D22"/>
    </sheetView>
  </sheetViews>
  <sheetFormatPr defaultRowHeight="11.25" x14ac:dyDescent="0.15"/>
  <cols>
    <col min="1" max="1" width="41.140625" style="38" customWidth="1"/>
    <col min="2" max="2" width="13.5703125" style="38" customWidth="1"/>
    <col min="3" max="3" width="17.5703125" style="38" customWidth="1"/>
    <col min="4" max="4" width="16.85546875" style="38" customWidth="1"/>
    <col min="5" max="5" width="12.28515625" style="38" customWidth="1"/>
    <col min="6" max="6" width="8" style="38" customWidth="1"/>
    <col min="7" max="7" width="7.85546875" style="38" customWidth="1"/>
    <col min="8" max="16384" width="9.140625" style="38"/>
  </cols>
  <sheetData>
    <row r="1" spans="1:7" ht="36" customHeight="1" thickBot="1" x14ac:dyDescent="0.3">
      <c r="A1" s="55" t="s">
        <v>169</v>
      </c>
      <c r="B1" s="71" t="s">
        <v>124</v>
      </c>
      <c r="C1" s="69"/>
      <c r="D1" s="69"/>
      <c r="E1" s="69"/>
      <c r="F1" s="69"/>
      <c r="G1" s="69"/>
    </row>
    <row r="2" spans="1:7" s="25" customFormat="1" ht="34.5" thickBot="1" x14ac:dyDescent="0.2">
      <c r="A2" s="19" t="s">
        <v>0</v>
      </c>
      <c r="B2" s="19" t="s">
        <v>155</v>
      </c>
      <c r="C2" s="19" t="s">
        <v>156</v>
      </c>
      <c r="D2" s="19" t="s">
        <v>157</v>
      </c>
      <c r="E2" s="19" t="s">
        <v>158</v>
      </c>
      <c r="F2" s="19" t="s">
        <v>132</v>
      </c>
      <c r="G2" s="19" t="s">
        <v>133</v>
      </c>
    </row>
    <row r="3" spans="1:7" s="28" customFormat="1" ht="12" x14ac:dyDescent="0.2">
      <c r="A3" s="26" t="s">
        <v>1</v>
      </c>
      <c r="B3" s="26"/>
      <c r="C3" s="26"/>
      <c r="D3" s="26"/>
      <c r="E3" s="26"/>
      <c r="F3" s="26"/>
      <c r="G3" s="27"/>
    </row>
    <row r="4" spans="1:7" s="29" customFormat="1" ht="12" x14ac:dyDescent="0.2">
      <c r="A4" s="35" t="s">
        <v>80</v>
      </c>
      <c r="B4" s="36">
        <v>12925.29</v>
      </c>
      <c r="C4" s="36">
        <v>87140.92</v>
      </c>
      <c r="D4" s="36">
        <v>87140.92</v>
      </c>
      <c r="E4" s="36">
        <v>36614.31</v>
      </c>
      <c r="F4" s="37">
        <v>283.27999999999997</v>
      </c>
      <c r="G4" s="23">
        <v>42.02</v>
      </c>
    </row>
    <row r="5" spans="1:7" s="29" customFormat="1" ht="12" x14ac:dyDescent="0.2">
      <c r="A5" s="35" t="s">
        <v>81</v>
      </c>
      <c r="B5" s="36">
        <v>12925.29</v>
      </c>
      <c r="C5" s="36">
        <v>87140.92</v>
      </c>
      <c r="D5" s="36">
        <v>87140.92</v>
      </c>
      <c r="E5" s="36">
        <v>36614.31</v>
      </c>
      <c r="F5" s="37">
        <v>283.27999999999997</v>
      </c>
      <c r="G5" s="23">
        <v>42.02</v>
      </c>
    </row>
    <row r="6" spans="1:7" s="29" customFormat="1" ht="12" x14ac:dyDescent="0.2">
      <c r="A6" s="35" t="s">
        <v>82</v>
      </c>
      <c r="B6" s="36">
        <v>13476.13</v>
      </c>
      <c r="C6" s="36">
        <v>29740</v>
      </c>
      <c r="D6" s="36">
        <v>29740</v>
      </c>
      <c r="E6" s="36">
        <v>12588.8</v>
      </c>
      <c r="F6" s="37">
        <v>93.42</v>
      </c>
      <c r="G6" s="23">
        <v>42.33</v>
      </c>
    </row>
    <row r="7" spans="1:7" s="29" customFormat="1" ht="12" x14ac:dyDescent="0.2">
      <c r="A7" s="35" t="s">
        <v>83</v>
      </c>
      <c r="B7" s="36">
        <v>13476.13</v>
      </c>
      <c r="C7" s="36">
        <v>29740</v>
      </c>
      <c r="D7" s="36">
        <v>29740</v>
      </c>
      <c r="E7" s="36">
        <v>12588.8</v>
      </c>
      <c r="F7" s="37">
        <v>93.42</v>
      </c>
      <c r="G7" s="23">
        <v>42.33</v>
      </c>
    </row>
    <row r="8" spans="1:7" s="29" customFormat="1" ht="12" x14ac:dyDescent="0.2">
      <c r="A8" s="35" t="s">
        <v>84</v>
      </c>
      <c r="B8" s="36">
        <v>203770.89</v>
      </c>
      <c r="C8" s="36">
        <v>261400</v>
      </c>
      <c r="D8" s="36">
        <v>261400</v>
      </c>
      <c r="E8" s="36">
        <v>236469.09</v>
      </c>
      <c r="F8" s="37">
        <v>116.05</v>
      </c>
      <c r="G8" s="23">
        <v>90.46</v>
      </c>
    </row>
    <row r="9" spans="1:7" s="29" customFormat="1" ht="24" x14ac:dyDescent="0.2">
      <c r="A9" s="35" t="s">
        <v>85</v>
      </c>
      <c r="B9" s="36">
        <v>70365.06</v>
      </c>
      <c r="C9" s="36">
        <v>61400</v>
      </c>
      <c r="D9" s="36">
        <v>61400</v>
      </c>
      <c r="E9" s="36">
        <v>81890.58</v>
      </c>
      <c r="F9" s="37">
        <v>116.38</v>
      </c>
      <c r="G9" s="23">
        <v>133.37</v>
      </c>
    </row>
    <row r="10" spans="1:7" s="29" customFormat="1" ht="12" x14ac:dyDescent="0.2">
      <c r="A10" s="35" t="s">
        <v>86</v>
      </c>
      <c r="B10" s="36">
        <v>133405.82999999999</v>
      </c>
      <c r="C10" s="36">
        <v>200000</v>
      </c>
      <c r="D10" s="36">
        <v>200000</v>
      </c>
      <c r="E10" s="36">
        <v>154578.51</v>
      </c>
      <c r="F10" s="37">
        <v>115.87</v>
      </c>
      <c r="G10" s="23">
        <v>77.290000000000006</v>
      </c>
    </row>
    <row r="11" spans="1:7" s="29" customFormat="1" ht="12" x14ac:dyDescent="0.2">
      <c r="A11" s="35" t="s">
        <v>87</v>
      </c>
      <c r="B11" s="36">
        <v>1915234.22</v>
      </c>
      <c r="C11" s="36">
        <v>4528801.46</v>
      </c>
      <c r="D11" s="36">
        <v>4528801.46</v>
      </c>
      <c r="E11" s="36">
        <v>2180716.63</v>
      </c>
      <c r="F11" s="37">
        <v>113.86</v>
      </c>
      <c r="G11" s="23">
        <v>48.15</v>
      </c>
    </row>
    <row r="12" spans="1:7" s="29" customFormat="1" ht="12" x14ac:dyDescent="0.2">
      <c r="A12" s="35" t="s">
        <v>88</v>
      </c>
      <c r="B12" s="36">
        <v>14055.93</v>
      </c>
      <c r="C12" s="36">
        <v>35006.46</v>
      </c>
      <c r="D12" s="36">
        <v>35006.46</v>
      </c>
      <c r="E12" s="36">
        <v>5261.74</v>
      </c>
      <c r="F12" s="37">
        <v>37.43</v>
      </c>
      <c r="G12" s="23">
        <v>15.03</v>
      </c>
    </row>
    <row r="13" spans="1:7" s="29" customFormat="1" ht="12" x14ac:dyDescent="0.2">
      <c r="A13" s="35" t="s">
        <v>89</v>
      </c>
      <c r="B13" s="36">
        <v>1900164.31</v>
      </c>
      <c r="C13" s="36">
        <v>4493795</v>
      </c>
      <c r="D13" s="36">
        <v>4493795</v>
      </c>
      <c r="E13" s="36">
        <v>2174287.59</v>
      </c>
      <c r="F13" s="37">
        <v>114.43</v>
      </c>
      <c r="G13" s="23">
        <v>48.38</v>
      </c>
    </row>
    <row r="14" spans="1:7" s="29" customFormat="1" ht="12" x14ac:dyDescent="0.2">
      <c r="A14" s="35" t="s">
        <v>96</v>
      </c>
      <c r="B14" s="36">
        <v>1013.98</v>
      </c>
      <c r="C14" s="36"/>
      <c r="D14" s="36"/>
      <c r="E14" s="36">
        <v>1167.3</v>
      </c>
      <c r="F14" s="37">
        <v>115.12</v>
      </c>
      <c r="G14" s="23"/>
    </row>
    <row r="15" spans="1:7" s="29" customFormat="1" ht="12" x14ac:dyDescent="0.2">
      <c r="A15" s="35" t="s">
        <v>90</v>
      </c>
      <c r="B15" s="36"/>
      <c r="C15" s="36">
        <v>2100</v>
      </c>
      <c r="D15" s="36">
        <v>2100</v>
      </c>
      <c r="E15" s="36">
        <v>3500</v>
      </c>
      <c r="F15" s="37"/>
      <c r="G15" s="23">
        <v>166.67</v>
      </c>
    </row>
    <row r="16" spans="1:7" s="29" customFormat="1" ht="12" x14ac:dyDescent="0.2">
      <c r="A16" s="35" t="s">
        <v>91</v>
      </c>
      <c r="B16" s="36"/>
      <c r="C16" s="36">
        <v>2100</v>
      </c>
      <c r="D16" s="36">
        <v>2100</v>
      </c>
      <c r="E16" s="36">
        <v>3500</v>
      </c>
      <c r="F16" s="37"/>
      <c r="G16" s="23">
        <v>166.67</v>
      </c>
    </row>
    <row r="17" spans="1:7" s="29" customFormat="1" ht="36" x14ac:dyDescent="0.2">
      <c r="A17" s="35" t="s">
        <v>92</v>
      </c>
      <c r="B17" s="36"/>
      <c r="C17" s="36">
        <v>2500</v>
      </c>
      <c r="D17" s="36">
        <v>2500</v>
      </c>
      <c r="E17" s="36">
        <v>2778.94</v>
      </c>
      <c r="F17" s="37"/>
      <c r="G17" s="23">
        <v>111.16</v>
      </c>
    </row>
    <row r="18" spans="1:7" s="29" customFormat="1" ht="36" x14ac:dyDescent="0.2">
      <c r="A18" s="35" t="s">
        <v>93</v>
      </c>
      <c r="B18" s="36"/>
      <c r="C18" s="36">
        <v>2500</v>
      </c>
      <c r="D18" s="36">
        <v>2500</v>
      </c>
      <c r="E18" s="36">
        <v>2778.94</v>
      </c>
      <c r="F18" s="35"/>
      <c r="G18" s="23">
        <v>111.16</v>
      </c>
    </row>
    <row r="19" spans="1:7" s="28" customFormat="1" ht="12" x14ac:dyDescent="0.2">
      <c r="A19" s="26" t="s">
        <v>16</v>
      </c>
      <c r="B19" s="32">
        <v>2145406.5299999998</v>
      </c>
      <c r="C19" s="32">
        <v>4911682.38</v>
      </c>
      <c r="D19" s="32">
        <v>4911682.38</v>
      </c>
      <c r="E19" s="32">
        <v>2472667.77</v>
      </c>
      <c r="F19" s="33">
        <v>115.25</v>
      </c>
      <c r="G19" s="34">
        <v>50.34</v>
      </c>
    </row>
    <row r="20" spans="1:7" ht="36" customHeight="1" x14ac:dyDescent="0.25">
      <c r="A20" s="55" t="s">
        <v>169</v>
      </c>
      <c r="B20" s="71" t="s">
        <v>125</v>
      </c>
      <c r="C20" s="69"/>
      <c r="D20" s="69"/>
      <c r="E20" s="69"/>
      <c r="F20" s="69"/>
      <c r="G20" s="69"/>
    </row>
    <row r="21" spans="1:7" s="29" customFormat="1" ht="12" x14ac:dyDescent="0.2">
      <c r="A21" s="35" t="s">
        <v>80</v>
      </c>
      <c r="B21" s="36">
        <v>22075.94</v>
      </c>
      <c r="C21" s="36">
        <v>87140.92</v>
      </c>
      <c r="D21" s="36">
        <v>87140.92</v>
      </c>
      <c r="E21" s="36">
        <v>47356.04</v>
      </c>
      <c r="F21" s="37">
        <v>214.51</v>
      </c>
      <c r="G21" s="23">
        <v>54.34</v>
      </c>
    </row>
    <row r="22" spans="1:7" s="29" customFormat="1" ht="12" x14ac:dyDescent="0.2">
      <c r="A22" s="35" t="s">
        <v>81</v>
      </c>
      <c r="B22" s="36">
        <v>22075.94</v>
      </c>
      <c r="C22" s="36">
        <v>87140.92</v>
      </c>
      <c r="D22" s="36">
        <v>87140.92</v>
      </c>
      <c r="E22" s="36">
        <v>47356.04</v>
      </c>
      <c r="F22" s="37">
        <v>214.51</v>
      </c>
      <c r="G22" s="23">
        <v>54.34</v>
      </c>
    </row>
    <row r="23" spans="1:7" s="29" customFormat="1" ht="12" x14ac:dyDescent="0.2">
      <c r="A23" s="35" t="s">
        <v>82</v>
      </c>
      <c r="B23" s="36">
        <v>35754.269999999997</v>
      </c>
      <c r="C23" s="36">
        <v>44640</v>
      </c>
      <c r="D23" s="36">
        <v>44640</v>
      </c>
      <c r="E23" s="36">
        <v>20137.259999999998</v>
      </c>
      <c r="F23" s="37">
        <v>56.32</v>
      </c>
      <c r="G23" s="23">
        <v>45.11</v>
      </c>
    </row>
    <row r="24" spans="1:7" s="29" customFormat="1" ht="12" x14ac:dyDescent="0.2">
      <c r="A24" s="35" t="s">
        <v>83</v>
      </c>
      <c r="B24" s="36">
        <v>24500.69</v>
      </c>
      <c r="C24" s="36">
        <v>29740</v>
      </c>
      <c r="D24" s="36">
        <v>29740</v>
      </c>
      <c r="E24" s="36">
        <v>9256.0400000000009</v>
      </c>
      <c r="F24" s="37">
        <v>37.78</v>
      </c>
      <c r="G24" s="23">
        <v>31.12</v>
      </c>
    </row>
    <row r="25" spans="1:7" s="29" customFormat="1" ht="24" x14ac:dyDescent="0.2">
      <c r="A25" s="35" t="s">
        <v>94</v>
      </c>
      <c r="B25" s="36">
        <v>11253.58</v>
      </c>
      <c r="C25" s="36">
        <v>14900</v>
      </c>
      <c r="D25" s="36">
        <v>14900</v>
      </c>
      <c r="E25" s="36">
        <v>10881.22</v>
      </c>
      <c r="F25" s="37">
        <v>96.69</v>
      </c>
      <c r="G25" s="23">
        <v>73.03</v>
      </c>
    </row>
    <row r="26" spans="1:7" s="29" customFormat="1" ht="12" x14ac:dyDescent="0.2">
      <c r="A26" s="35" t="s">
        <v>84</v>
      </c>
      <c r="B26" s="36">
        <v>189797.05</v>
      </c>
      <c r="C26" s="36">
        <v>287600</v>
      </c>
      <c r="D26" s="36">
        <v>287600</v>
      </c>
      <c r="E26" s="36">
        <v>199673.73</v>
      </c>
      <c r="F26" s="37">
        <v>105.2</v>
      </c>
      <c r="G26" s="23">
        <v>69.430000000000007</v>
      </c>
    </row>
    <row r="27" spans="1:7" s="29" customFormat="1" ht="24" x14ac:dyDescent="0.2">
      <c r="A27" s="35" t="s">
        <v>85</v>
      </c>
      <c r="B27" s="36">
        <v>45602.99</v>
      </c>
      <c r="C27" s="36">
        <v>61400</v>
      </c>
      <c r="D27" s="36">
        <v>61400</v>
      </c>
      <c r="E27" s="36">
        <v>37819.910000000003</v>
      </c>
      <c r="F27" s="37">
        <v>82.93</v>
      </c>
      <c r="G27" s="23">
        <v>61.6</v>
      </c>
    </row>
    <row r="28" spans="1:7" s="29" customFormat="1" ht="12" x14ac:dyDescent="0.2">
      <c r="A28" s="35" t="s">
        <v>86</v>
      </c>
      <c r="B28" s="36">
        <v>137412.06</v>
      </c>
      <c r="C28" s="36">
        <v>200000</v>
      </c>
      <c r="D28" s="36">
        <v>200000</v>
      </c>
      <c r="E28" s="36">
        <v>159795.96</v>
      </c>
      <c r="F28" s="37">
        <v>116.29</v>
      </c>
      <c r="G28" s="23">
        <v>79.900000000000006</v>
      </c>
    </row>
    <row r="29" spans="1:7" s="29" customFormat="1" ht="12" x14ac:dyDescent="0.2">
      <c r="A29" s="35" t="s">
        <v>95</v>
      </c>
      <c r="B29" s="36">
        <v>6782</v>
      </c>
      <c r="C29" s="36">
        <v>26200</v>
      </c>
      <c r="D29" s="36">
        <v>26200</v>
      </c>
      <c r="E29" s="36">
        <v>2057.86</v>
      </c>
      <c r="F29" s="37">
        <v>30.34</v>
      </c>
      <c r="G29" s="23">
        <v>7.85</v>
      </c>
    </row>
    <row r="30" spans="1:7" s="29" customFormat="1" ht="12" x14ac:dyDescent="0.2">
      <c r="A30" s="35" t="s">
        <v>87</v>
      </c>
      <c r="B30" s="36">
        <v>1908859.47</v>
      </c>
      <c r="C30" s="36">
        <v>4528801.46</v>
      </c>
      <c r="D30" s="36">
        <v>4528801.46</v>
      </c>
      <c r="E30" s="36">
        <v>2533354.81</v>
      </c>
      <c r="F30" s="37">
        <v>132.72</v>
      </c>
      <c r="G30" s="23">
        <v>55.94</v>
      </c>
    </row>
    <row r="31" spans="1:7" s="29" customFormat="1" ht="12" x14ac:dyDescent="0.2">
      <c r="A31" s="35" t="s">
        <v>88</v>
      </c>
      <c r="B31" s="36">
        <v>14950.17</v>
      </c>
      <c r="C31" s="36">
        <v>35006.46</v>
      </c>
      <c r="D31" s="36">
        <v>35006.46</v>
      </c>
      <c r="E31" s="36">
        <v>6851.74</v>
      </c>
      <c r="F31" s="37">
        <v>45.83</v>
      </c>
      <c r="G31" s="23">
        <v>19.57</v>
      </c>
    </row>
    <row r="32" spans="1:7" s="29" customFormat="1" ht="12" x14ac:dyDescent="0.2">
      <c r="A32" s="35" t="s">
        <v>89</v>
      </c>
      <c r="B32" s="36">
        <v>1892895.32</v>
      </c>
      <c r="C32" s="36">
        <v>4493795</v>
      </c>
      <c r="D32" s="36">
        <v>4493795</v>
      </c>
      <c r="E32" s="36">
        <v>2523233.58</v>
      </c>
      <c r="F32" s="37">
        <v>133.30000000000001</v>
      </c>
      <c r="G32" s="23">
        <v>56.15</v>
      </c>
    </row>
    <row r="33" spans="1:7" s="29" customFormat="1" ht="12" x14ac:dyDescent="0.2">
      <c r="A33" s="35" t="s">
        <v>96</v>
      </c>
      <c r="B33" s="36">
        <v>1013.98</v>
      </c>
      <c r="C33" s="36"/>
      <c r="D33" s="36"/>
      <c r="E33" s="36">
        <v>3269.49</v>
      </c>
      <c r="F33" s="37">
        <v>322.44</v>
      </c>
      <c r="G33" s="23"/>
    </row>
    <row r="34" spans="1:7" s="29" customFormat="1" ht="12" x14ac:dyDescent="0.2">
      <c r="A34" s="35" t="s">
        <v>90</v>
      </c>
      <c r="B34" s="35"/>
      <c r="C34" s="36">
        <v>2600</v>
      </c>
      <c r="D34" s="36">
        <v>2600</v>
      </c>
      <c r="E34" s="36">
        <v>1746</v>
      </c>
      <c r="F34" s="37"/>
      <c r="G34" s="23">
        <v>67.150000000000006</v>
      </c>
    </row>
    <row r="35" spans="1:7" s="29" customFormat="1" ht="12" x14ac:dyDescent="0.2">
      <c r="A35" s="35" t="s">
        <v>91</v>
      </c>
      <c r="B35" s="35"/>
      <c r="C35" s="36">
        <v>2100</v>
      </c>
      <c r="D35" s="36">
        <v>2100</v>
      </c>
      <c r="E35" s="36">
        <v>1746</v>
      </c>
      <c r="F35" s="37"/>
      <c r="G35" s="23">
        <v>83.14</v>
      </c>
    </row>
    <row r="36" spans="1:7" s="29" customFormat="1" ht="12" x14ac:dyDescent="0.2">
      <c r="A36" s="35" t="s">
        <v>97</v>
      </c>
      <c r="B36" s="35"/>
      <c r="C36" s="37">
        <v>500</v>
      </c>
      <c r="D36" s="37">
        <v>500</v>
      </c>
      <c r="E36" s="36"/>
      <c r="F36" s="37"/>
      <c r="G36" s="23"/>
    </row>
    <row r="37" spans="1:7" s="29" customFormat="1" ht="36" x14ac:dyDescent="0.2">
      <c r="A37" s="35" t="s">
        <v>92</v>
      </c>
      <c r="B37" s="35">
        <v>88</v>
      </c>
      <c r="C37" s="36">
        <v>3500</v>
      </c>
      <c r="D37" s="36">
        <v>3500</v>
      </c>
      <c r="E37" s="36">
        <v>1882.5</v>
      </c>
      <c r="F37" s="37">
        <v>2139.1999999999998</v>
      </c>
      <c r="G37" s="23">
        <v>53.79</v>
      </c>
    </row>
    <row r="38" spans="1:7" s="29" customFormat="1" ht="36" x14ac:dyDescent="0.2">
      <c r="A38" s="35" t="s">
        <v>93</v>
      </c>
      <c r="B38" s="35">
        <v>88</v>
      </c>
      <c r="C38" s="36">
        <v>2500</v>
      </c>
      <c r="D38" s="36">
        <v>2500</v>
      </c>
      <c r="E38" s="36">
        <v>1882.5</v>
      </c>
      <c r="F38" s="37">
        <v>2139.1999999999998</v>
      </c>
      <c r="G38" s="23">
        <v>75.3</v>
      </c>
    </row>
    <row r="39" spans="1:7" s="29" customFormat="1" ht="36" x14ac:dyDescent="0.2">
      <c r="A39" s="35" t="s">
        <v>98</v>
      </c>
      <c r="B39" s="35"/>
      <c r="C39" s="36">
        <v>1000</v>
      </c>
      <c r="D39" s="36">
        <v>1000</v>
      </c>
      <c r="E39" s="35"/>
      <c r="F39" s="37"/>
      <c r="G39" s="23"/>
    </row>
    <row r="40" spans="1:7" s="28" customFormat="1" ht="12" x14ac:dyDescent="0.2">
      <c r="A40" s="26" t="s">
        <v>65</v>
      </c>
      <c r="B40" s="32">
        <v>2156574.73</v>
      </c>
      <c r="C40" s="32">
        <v>4954282.38</v>
      </c>
      <c r="D40" s="32">
        <v>4954282.38</v>
      </c>
      <c r="E40" s="32">
        <v>2804150.34</v>
      </c>
      <c r="F40" s="33">
        <v>130.03</v>
      </c>
      <c r="G40" s="34">
        <v>56.6</v>
      </c>
    </row>
  </sheetData>
  <mergeCells count="2">
    <mergeCell ref="B1:G1"/>
    <mergeCell ref="B20:G20"/>
  </mergeCells>
  <pageMargins left="0.25" right="0.25" top="0.75" bottom="0.75" header="0.3" footer="0.3"/>
  <pageSetup paperSize="9" scale="84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workbookViewId="0">
      <selection activeCell="H25" sqref="H25"/>
    </sheetView>
  </sheetViews>
  <sheetFormatPr defaultColWidth="20.42578125" defaultRowHeight="11.25" x14ac:dyDescent="0.15"/>
  <cols>
    <col min="1" max="1" width="31.140625" style="38" customWidth="1"/>
    <col min="2" max="2" width="15.5703125" style="38" customWidth="1"/>
    <col min="3" max="3" width="13.42578125" style="38" customWidth="1"/>
    <col min="4" max="4" width="13.85546875" style="38" customWidth="1"/>
    <col min="5" max="5" width="14" style="38" customWidth="1"/>
    <col min="6" max="6" width="9" style="38" customWidth="1"/>
    <col min="7" max="7" width="8.140625" style="38" customWidth="1"/>
    <col min="8" max="16384" width="20.42578125" style="38"/>
  </cols>
  <sheetData>
    <row r="1" spans="1:7" ht="39.75" customHeight="1" thickBot="1" x14ac:dyDescent="0.3">
      <c r="A1" s="55" t="s">
        <v>169</v>
      </c>
      <c r="B1" s="71" t="s">
        <v>134</v>
      </c>
      <c r="C1" s="69"/>
      <c r="D1" s="69"/>
      <c r="E1" s="69"/>
      <c r="F1" s="69"/>
      <c r="G1" s="69"/>
    </row>
    <row r="2" spans="1:7" s="25" customFormat="1" ht="34.5" thickBot="1" x14ac:dyDescent="0.2">
      <c r="A2" s="19" t="s">
        <v>0</v>
      </c>
      <c r="B2" s="19" t="s">
        <v>170</v>
      </c>
      <c r="C2" s="19" t="s">
        <v>156</v>
      </c>
      <c r="D2" s="19" t="s">
        <v>157</v>
      </c>
      <c r="E2" s="19" t="s">
        <v>158</v>
      </c>
      <c r="F2" s="19" t="s">
        <v>132</v>
      </c>
      <c r="G2" s="19" t="s">
        <v>133</v>
      </c>
    </row>
    <row r="3" spans="1:7" s="29" customFormat="1" x14ac:dyDescent="0.15">
      <c r="A3" s="31" t="s">
        <v>65</v>
      </c>
      <c r="B3" s="39">
        <v>2156574.73</v>
      </c>
      <c r="C3" s="39">
        <v>4954282.38</v>
      </c>
      <c r="D3" s="39">
        <v>4954282.38</v>
      </c>
      <c r="E3" s="39">
        <v>2804150.34</v>
      </c>
      <c r="F3" s="23">
        <v>130.03</v>
      </c>
      <c r="G3" s="23">
        <v>56.6</v>
      </c>
    </row>
    <row r="4" spans="1:7" s="29" customFormat="1" x14ac:dyDescent="0.15">
      <c r="A4" s="31" t="s">
        <v>135</v>
      </c>
      <c r="B4" s="39">
        <v>2156574.73</v>
      </c>
      <c r="C4" s="39">
        <v>4954282.38</v>
      </c>
      <c r="D4" s="39">
        <v>4954282.38</v>
      </c>
      <c r="E4" s="39">
        <v>2804150.34</v>
      </c>
      <c r="F4" s="23">
        <v>130.03</v>
      </c>
      <c r="G4" s="23">
        <v>56.6</v>
      </c>
    </row>
    <row r="5" spans="1:7" s="29" customFormat="1" ht="22.5" x14ac:dyDescent="0.15">
      <c r="A5" s="31" t="s">
        <v>136</v>
      </c>
      <c r="B5" s="39">
        <v>2151517.13</v>
      </c>
      <c r="C5" s="39">
        <v>4947952.38</v>
      </c>
      <c r="D5" s="39">
        <v>4947952.38</v>
      </c>
      <c r="E5" s="39">
        <v>2794111.82</v>
      </c>
      <c r="F5" s="23">
        <v>129.87</v>
      </c>
      <c r="G5" s="23">
        <v>56.47</v>
      </c>
    </row>
    <row r="6" spans="1:7" s="29" customFormat="1" ht="33.75" x14ac:dyDescent="0.15">
      <c r="A6" s="31" t="s">
        <v>137</v>
      </c>
      <c r="B6" s="39">
        <v>5057.6000000000004</v>
      </c>
      <c r="C6" s="39">
        <v>6330</v>
      </c>
      <c r="D6" s="39">
        <v>6330</v>
      </c>
      <c r="E6" s="39">
        <v>10038.52</v>
      </c>
      <c r="F6" s="39">
        <v>198.48</v>
      </c>
      <c r="G6" s="23">
        <v>158.59</v>
      </c>
    </row>
  </sheetData>
  <mergeCells count="1">
    <mergeCell ref="B1:G1"/>
  </mergeCells>
  <pageMargins left="0.25" right="0.25" top="0.75" bottom="0.75" header="0.3" footer="0.3"/>
  <pageSetup paperSize="9" scale="94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3"/>
  <sheetViews>
    <sheetView workbookViewId="0">
      <selection activeCell="H24" sqref="H24"/>
    </sheetView>
  </sheetViews>
  <sheetFormatPr defaultRowHeight="11.25" x14ac:dyDescent="0.15"/>
  <cols>
    <col min="1" max="1" width="50.5703125" style="38" customWidth="1"/>
    <col min="2" max="2" width="12.42578125" style="38" customWidth="1"/>
    <col min="3" max="3" width="11.7109375" style="38" bestFit="1" customWidth="1"/>
    <col min="4" max="4" width="11.42578125" style="38" customWidth="1"/>
    <col min="5" max="5" width="8.28515625" style="38" customWidth="1"/>
    <col min="6" max="16384" width="9.140625" style="38"/>
  </cols>
  <sheetData>
    <row r="1" spans="1:5" s="25" customFormat="1" ht="39" customHeight="1" thickBot="1" x14ac:dyDescent="0.2">
      <c r="A1" s="60" t="s">
        <v>171</v>
      </c>
      <c r="B1" s="72" t="s">
        <v>140</v>
      </c>
      <c r="C1" s="73"/>
      <c r="D1" s="73"/>
      <c r="E1" s="74"/>
    </row>
    <row r="2" spans="1:5" s="29" customFormat="1" ht="26.25" thickBot="1" x14ac:dyDescent="0.2">
      <c r="A2" s="40" t="s">
        <v>0</v>
      </c>
      <c r="B2" s="40" t="s">
        <v>141</v>
      </c>
      <c r="C2" s="40" t="s">
        <v>142</v>
      </c>
      <c r="D2" s="40" t="s">
        <v>143</v>
      </c>
      <c r="E2" s="40" t="s">
        <v>144</v>
      </c>
    </row>
    <row r="3" spans="1:5" s="29" customFormat="1" ht="12.75" x14ac:dyDescent="0.2">
      <c r="A3" s="41" t="s">
        <v>145</v>
      </c>
      <c r="B3" s="42">
        <v>4954282.38</v>
      </c>
      <c r="C3" s="42">
        <v>4954282.38</v>
      </c>
      <c r="D3" s="42">
        <v>2804150.34</v>
      </c>
      <c r="E3" s="43">
        <v>56.6</v>
      </c>
    </row>
    <row r="4" spans="1:5" s="28" customFormat="1" ht="12.75" x14ac:dyDescent="0.2">
      <c r="A4" s="44" t="s">
        <v>99</v>
      </c>
      <c r="B4" s="45">
        <v>4325515</v>
      </c>
      <c r="C4" s="45">
        <v>4325515</v>
      </c>
      <c r="D4" s="45">
        <v>2449786.71</v>
      </c>
      <c r="E4" s="46">
        <v>56.64</v>
      </c>
    </row>
    <row r="5" spans="1:5" s="29" customFormat="1" ht="12.75" x14ac:dyDescent="0.2">
      <c r="A5" s="47" t="s">
        <v>100</v>
      </c>
      <c r="B5" s="48">
        <v>4021805</v>
      </c>
      <c r="C5" s="48">
        <v>4021805</v>
      </c>
      <c r="D5" s="47">
        <v>2308621.4900000002</v>
      </c>
      <c r="E5" s="49">
        <v>57.4</v>
      </c>
    </row>
    <row r="6" spans="1:5" s="29" customFormat="1" ht="12.75" x14ac:dyDescent="0.2">
      <c r="A6" s="50" t="s">
        <v>102</v>
      </c>
      <c r="B6" s="51">
        <v>17925</v>
      </c>
      <c r="C6" s="51">
        <v>17925</v>
      </c>
      <c r="D6" s="51">
        <v>2907.31</v>
      </c>
      <c r="E6" s="52">
        <v>16.22</v>
      </c>
    </row>
    <row r="7" spans="1:5" s="29" customFormat="1" ht="12.75" x14ac:dyDescent="0.2">
      <c r="A7" s="50" t="s">
        <v>27</v>
      </c>
      <c r="B7" s="51">
        <v>17755</v>
      </c>
      <c r="C7" s="51">
        <v>17755</v>
      </c>
      <c r="D7" s="51">
        <v>2577.31</v>
      </c>
      <c r="E7" s="52">
        <v>14.52</v>
      </c>
    </row>
    <row r="8" spans="1:5" s="29" customFormat="1" ht="12.75" x14ac:dyDescent="0.2">
      <c r="A8" s="50" t="s">
        <v>29</v>
      </c>
      <c r="B8" s="51"/>
      <c r="C8" s="51"/>
      <c r="D8" s="51">
        <v>23</v>
      </c>
      <c r="E8" s="52"/>
    </row>
    <row r="9" spans="1:5" s="29" customFormat="1" ht="12.75" x14ac:dyDescent="0.2">
      <c r="A9" s="50" t="s">
        <v>35</v>
      </c>
      <c r="B9" s="51"/>
      <c r="C9" s="51"/>
      <c r="D9" s="51">
        <v>694.03</v>
      </c>
      <c r="E9" s="52"/>
    </row>
    <row r="10" spans="1:5" s="29" customFormat="1" ht="12.75" x14ac:dyDescent="0.2">
      <c r="A10" s="50" t="s">
        <v>36</v>
      </c>
      <c r="B10" s="51"/>
      <c r="C10" s="51"/>
      <c r="D10" s="51">
        <v>587</v>
      </c>
      <c r="E10" s="52"/>
    </row>
    <row r="11" spans="1:5" s="29" customFormat="1" ht="12.75" x14ac:dyDescent="0.2">
      <c r="A11" s="50" t="s">
        <v>163</v>
      </c>
      <c r="B11" s="51"/>
      <c r="C11" s="51"/>
      <c r="D11" s="51">
        <v>582.4</v>
      </c>
      <c r="E11" s="52"/>
    </row>
    <row r="12" spans="1:5" s="29" customFormat="1" ht="12.75" x14ac:dyDescent="0.2">
      <c r="A12" s="50" t="s">
        <v>39</v>
      </c>
      <c r="B12" s="51"/>
      <c r="C12" s="51"/>
      <c r="D12" s="51">
        <v>416.31</v>
      </c>
      <c r="E12" s="52"/>
    </row>
    <row r="13" spans="1:5" s="29" customFormat="1" ht="12.75" x14ac:dyDescent="0.2">
      <c r="A13" s="50" t="s">
        <v>41</v>
      </c>
      <c r="B13" s="51"/>
      <c r="C13" s="51"/>
      <c r="D13" s="51">
        <v>121.61</v>
      </c>
      <c r="E13" s="52"/>
    </row>
    <row r="14" spans="1:5" s="29" customFormat="1" ht="25.5" x14ac:dyDescent="0.2">
      <c r="A14" s="50" t="s">
        <v>49</v>
      </c>
      <c r="B14" s="51"/>
      <c r="C14" s="51"/>
      <c r="D14" s="51">
        <v>26.41</v>
      </c>
      <c r="E14" s="52"/>
    </row>
    <row r="15" spans="1:5" s="29" customFormat="1" ht="12.75" x14ac:dyDescent="0.2">
      <c r="A15" s="50" t="s">
        <v>51</v>
      </c>
      <c r="B15" s="51"/>
      <c r="C15" s="51"/>
      <c r="D15" s="51">
        <v>126.55</v>
      </c>
      <c r="E15" s="52"/>
    </row>
    <row r="16" spans="1:5" s="29" customFormat="1" ht="12.75" x14ac:dyDescent="0.2">
      <c r="A16" s="50" t="s">
        <v>55</v>
      </c>
      <c r="B16" s="51">
        <v>70</v>
      </c>
      <c r="C16" s="51">
        <v>70</v>
      </c>
      <c r="D16" s="51"/>
      <c r="E16" s="52"/>
    </row>
    <row r="17" spans="1:5" s="29" customFormat="1" ht="25.5" x14ac:dyDescent="0.2">
      <c r="A17" s="50" t="s">
        <v>165</v>
      </c>
      <c r="B17" s="51">
        <v>100</v>
      </c>
      <c r="C17" s="51">
        <v>100</v>
      </c>
      <c r="D17" s="51">
        <v>330</v>
      </c>
      <c r="E17" s="52">
        <v>330</v>
      </c>
    </row>
    <row r="18" spans="1:5" s="29" customFormat="1" ht="12.75" x14ac:dyDescent="0.2">
      <c r="A18" s="50" t="s">
        <v>167</v>
      </c>
      <c r="B18" s="51"/>
      <c r="C18" s="51"/>
      <c r="D18" s="51">
        <v>330</v>
      </c>
      <c r="E18" s="52"/>
    </row>
    <row r="19" spans="1:5" s="29" customFormat="1" ht="25.5" x14ac:dyDescent="0.2">
      <c r="A19" s="50" t="s">
        <v>103</v>
      </c>
      <c r="B19" s="51">
        <v>7800</v>
      </c>
      <c r="C19" s="51">
        <v>7800</v>
      </c>
      <c r="D19" s="51">
        <v>5197.9799999999996</v>
      </c>
      <c r="E19" s="52">
        <v>66.64</v>
      </c>
    </row>
    <row r="20" spans="1:5" s="29" customFormat="1" ht="12.75" x14ac:dyDescent="0.2">
      <c r="A20" s="50" t="s">
        <v>27</v>
      </c>
      <c r="B20" s="51">
        <v>7800</v>
      </c>
      <c r="C20" s="51">
        <v>7800</v>
      </c>
      <c r="D20" s="51">
        <v>5197.9799999999996</v>
      </c>
      <c r="E20" s="52">
        <v>66.64</v>
      </c>
    </row>
    <row r="21" spans="1:5" s="29" customFormat="1" ht="12.75" x14ac:dyDescent="0.2">
      <c r="A21" s="50" t="s">
        <v>29</v>
      </c>
      <c r="B21" s="51"/>
      <c r="C21" s="51"/>
      <c r="D21" s="51">
        <v>82</v>
      </c>
      <c r="E21" s="52"/>
    </row>
    <row r="22" spans="1:5" s="29" customFormat="1" ht="12.75" x14ac:dyDescent="0.2">
      <c r="A22" s="50" t="s">
        <v>33</v>
      </c>
      <c r="B22" s="51"/>
      <c r="C22" s="51"/>
      <c r="D22" s="51">
        <v>113.98</v>
      </c>
      <c r="E22" s="52"/>
    </row>
    <row r="23" spans="1:5" s="29" customFormat="1" ht="12.75" x14ac:dyDescent="0.2">
      <c r="A23" s="50" t="s">
        <v>164</v>
      </c>
      <c r="B23" s="51"/>
      <c r="C23" s="51"/>
      <c r="D23" s="51">
        <v>5002</v>
      </c>
      <c r="E23" s="52"/>
    </row>
    <row r="24" spans="1:5" s="29" customFormat="1" ht="25.5" x14ac:dyDescent="0.2">
      <c r="A24" s="50" t="s">
        <v>104</v>
      </c>
      <c r="B24" s="51">
        <v>58400</v>
      </c>
      <c r="C24" s="51">
        <v>58400</v>
      </c>
      <c r="D24" s="51">
        <v>36951.230000000003</v>
      </c>
      <c r="E24" s="52">
        <v>63.27</v>
      </c>
    </row>
    <row r="25" spans="1:5" s="29" customFormat="1" ht="12.75" x14ac:dyDescent="0.2">
      <c r="A25" s="50" t="s">
        <v>27</v>
      </c>
      <c r="B25" s="51">
        <v>58400</v>
      </c>
      <c r="C25" s="51">
        <v>58400</v>
      </c>
      <c r="D25" s="51">
        <v>36951.230000000003</v>
      </c>
      <c r="E25" s="52">
        <v>63.27</v>
      </c>
    </row>
    <row r="26" spans="1:5" s="29" customFormat="1" ht="12.75" x14ac:dyDescent="0.2">
      <c r="A26" s="50" t="s">
        <v>33</v>
      </c>
      <c r="B26" s="51"/>
      <c r="C26" s="51"/>
      <c r="D26" s="51">
        <v>3272.19</v>
      </c>
      <c r="E26" s="52"/>
    </row>
    <row r="27" spans="1:5" s="29" customFormat="1" ht="12.75" x14ac:dyDescent="0.2">
      <c r="A27" s="50" t="s">
        <v>34</v>
      </c>
      <c r="B27" s="51"/>
      <c r="C27" s="51"/>
      <c r="D27" s="51">
        <v>27906.82</v>
      </c>
      <c r="E27" s="52"/>
    </row>
    <row r="28" spans="1:5" s="29" customFormat="1" ht="12.75" x14ac:dyDescent="0.2">
      <c r="A28" s="50" t="s">
        <v>35</v>
      </c>
      <c r="B28" s="51"/>
      <c r="C28" s="51"/>
      <c r="D28" s="51">
        <v>1622.45</v>
      </c>
      <c r="E28" s="52"/>
    </row>
    <row r="29" spans="1:5" s="29" customFormat="1" ht="12.75" x14ac:dyDescent="0.2">
      <c r="A29" s="50" t="s">
        <v>36</v>
      </c>
      <c r="B29" s="51"/>
      <c r="C29" s="51"/>
      <c r="D29" s="51">
        <v>76.209999999999994</v>
      </c>
      <c r="E29" s="52"/>
    </row>
    <row r="30" spans="1:5" s="29" customFormat="1" ht="12.75" x14ac:dyDescent="0.2">
      <c r="A30" s="50" t="s">
        <v>163</v>
      </c>
      <c r="B30" s="51"/>
      <c r="C30" s="51"/>
      <c r="D30" s="51">
        <v>392.86</v>
      </c>
      <c r="E30" s="52"/>
    </row>
    <row r="31" spans="1:5" s="29" customFormat="1" ht="12.75" x14ac:dyDescent="0.2">
      <c r="A31" s="50" t="s">
        <v>37</v>
      </c>
      <c r="B31" s="51"/>
      <c r="C31" s="51"/>
      <c r="D31" s="51">
        <v>322.33999999999997</v>
      </c>
      <c r="E31" s="52"/>
    </row>
    <row r="32" spans="1:5" s="29" customFormat="1" ht="12.75" x14ac:dyDescent="0.2">
      <c r="A32" s="50" t="s">
        <v>39</v>
      </c>
      <c r="B32" s="51"/>
      <c r="C32" s="51"/>
      <c r="D32" s="51">
        <v>2943.6</v>
      </c>
      <c r="E32" s="52"/>
    </row>
    <row r="33" spans="1:5" s="29" customFormat="1" ht="12.75" x14ac:dyDescent="0.2">
      <c r="A33" s="50" t="s">
        <v>45</v>
      </c>
      <c r="B33" s="51"/>
      <c r="C33" s="51"/>
      <c r="D33" s="51">
        <v>182.17</v>
      </c>
      <c r="E33" s="52"/>
    </row>
    <row r="34" spans="1:5" s="29" customFormat="1" ht="12.75" x14ac:dyDescent="0.2">
      <c r="A34" s="50" t="s">
        <v>50</v>
      </c>
      <c r="B34" s="51"/>
      <c r="C34" s="51"/>
      <c r="D34" s="51">
        <v>232.59</v>
      </c>
      <c r="E34" s="52"/>
    </row>
    <row r="35" spans="1:5" s="29" customFormat="1" ht="12.75" x14ac:dyDescent="0.2">
      <c r="A35" s="50" t="s">
        <v>105</v>
      </c>
      <c r="B35" s="51">
        <v>200000</v>
      </c>
      <c r="C35" s="51">
        <v>200000</v>
      </c>
      <c r="D35" s="51">
        <v>156895.96</v>
      </c>
      <c r="E35" s="52">
        <v>78.45</v>
      </c>
    </row>
    <row r="36" spans="1:5" s="29" customFormat="1" ht="12.75" x14ac:dyDescent="0.2">
      <c r="A36" s="50" t="s">
        <v>27</v>
      </c>
      <c r="B36" s="51">
        <v>199540</v>
      </c>
      <c r="C36" s="51">
        <v>199540</v>
      </c>
      <c r="D36" s="51">
        <v>156627.38</v>
      </c>
      <c r="E36" s="52">
        <v>78.489999999999995</v>
      </c>
    </row>
    <row r="37" spans="1:5" s="29" customFormat="1" ht="12.75" x14ac:dyDescent="0.2">
      <c r="A37" s="50" t="s">
        <v>29</v>
      </c>
      <c r="B37" s="51"/>
      <c r="C37" s="51"/>
      <c r="D37" s="51">
        <v>8442.4</v>
      </c>
      <c r="E37" s="52"/>
    </row>
    <row r="38" spans="1:5" s="29" customFormat="1" ht="12.75" x14ac:dyDescent="0.2">
      <c r="A38" s="50" t="s">
        <v>31</v>
      </c>
      <c r="B38" s="51"/>
      <c r="C38" s="50"/>
      <c r="D38" s="51">
        <v>1360.16</v>
      </c>
      <c r="E38" s="52"/>
    </row>
    <row r="39" spans="1:5" s="29" customFormat="1" ht="12.75" x14ac:dyDescent="0.2">
      <c r="A39" s="50" t="s">
        <v>33</v>
      </c>
      <c r="B39" s="51"/>
      <c r="C39" s="50"/>
      <c r="D39" s="51">
        <v>13530.57</v>
      </c>
      <c r="E39" s="52"/>
    </row>
    <row r="40" spans="1:5" s="29" customFormat="1" ht="12.75" x14ac:dyDescent="0.2">
      <c r="A40" s="50" t="s">
        <v>35</v>
      </c>
      <c r="B40" s="51"/>
      <c r="C40" s="50"/>
      <c r="D40" s="51">
        <v>74066.75</v>
      </c>
      <c r="E40" s="52"/>
    </row>
    <row r="41" spans="1:5" s="29" customFormat="1" ht="12.75" x14ac:dyDescent="0.2">
      <c r="A41" s="50" t="s">
        <v>36</v>
      </c>
      <c r="B41" s="51"/>
      <c r="C41" s="51"/>
      <c r="D41" s="51">
        <v>4514.6000000000004</v>
      </c>
      <c r="E41" s="52"/>
    </row>
    <row r="42" spans="1:5" s="29" customFormat="1" ht="12.75" x14ac:dyDescent="0.2">
      <c r="A42" s="50" t="s">
        <v>163</v>
      </c>
      <c r="B42" s="51"/>
      <c r="C42" s="51"/>
      <c r="D42" s="51">
        <v>986.2</v>
      </c>
      <c r="E42" s="52"/>
    </row>
    <row r="43" spans="1:5" s="29" customFormat="1" ht="12.75" x14ac:dyDescent="0.2">
      <c r="A43" s="50" t="s">
        <v>164</v>
      </c>
      <c r="B43" s="51"/>
      <c r="C43" s="50"/>
      <c r="D43" s="51">
        <v>4516.2700000000004</v>
      </c>
      <c r="E43" s="52"/>
    </row>
    <row r="44" spans="1:5" s="29" customFormat="1" ht="12.75" x14ac:dyDescent="0.2">
      <c r="A44" s="50" t="s">
        <v>39</v>
      </c>
      <c r="B44" s="51"/>
      <c r="C44" s="50"/>
      <c r="D44" s="51">
        <v>30457.93</v>
      </c>
      <c r="E44" s="52"/>
    </row>
    <row r="45" spans="1:5" s="29" customFormat="1" ht="12.75" x14ac:dyDescent="0.2">
      <c r="A45" s="50" t="s">
        <v>40</v>
      </c>
      <c r="B45" s="51"/>
      <c r="C45" s="50"/>
      <c r="D45" s="51">
        <v>50</v>
      </c>
      <c r="E45" s="52"/>
    </row>
    <row r="46" spans="1:5" s="29" customFormat="1" ht="12.75" x14ac:dyDescent="0.2">
      <c r="A46" s="50" t="s">
        <v>41</v>
      </c>
      <c r="B46" s="51"/>
      <c r="C46" s="50"/>
      <c r="D46" s="51">
        <v>11039.73</v>
      </c>
      <c r="E46" s="52"/>
    </row>
    <row r="47" spans="1:5" s="29" customFormat="1" ht="12.75" x14ac:dyDescent="0.2">
      <c r="A47" s="50" t="s">
        <v>42</v>
      </c>
      <c r="B47" s="51"/>
      <c r="C47" s="50"/>
      <c r="D47" s="51">
        <v>3980.05</v>
      </c>
      <c r="E47" s="52"/>
    </row>
    <row r="48" spans="1:5" s="29" customFormat="1" ht="12.75" x14ac:dyDescent="0.2">
      <c r="A48" s="50" t="s">
        <v>44</v>
      </c>
      <c r="B48" s="51"/>
      <c r="C48" s="50"/>
      <c r="D48" s="51">
        <v>2905.23</v>
      </c>
      <c r="E48" s="52"/>
    </row>
    <row r="49" spans="1:5" s="29" customFormat="1" ht="12.75" x14ac:dyDescent="0.2">
      <c r="A49" s="50" t="s">
        <v>45</v>
      </c>
      <c r="B49" s="51"/>
      <c r="C49" s="50"/>
      <c r="D49" s="51">
        <v>373.35</v>
      </c>
      <c r="E49" s="52"/>
    </row>
    <row r="50" spans="1:5" s="29" customFormat="1" ht="12.75" x14ac:dyDescent="0.2">
      <c r="A50" s="50" t="s">
        <v>52</v>
      </c>
      <c r="B50" s="51"/>
      <c r="C50" s="50"/>
      <c r="D50" s="51">
        <v>125</v>
      </c>
      <c r="E50" s="52"/>
    </row>
    <row r="51" spans="1:5" s="29" customFormat="1" ht="12.75" x14ac:dyDescent="0.2">
      <c r="A51" s="50" t="s">
        <v>53</v>
      </c>
      <c r="B51" s="51"/>
      <c r="C51" s="50"/>
      <c r="D51" s="51">
        <v>127.44</v>
      </c>
      <c r="E51" s="52"/>
    </row>
    <row r="52" spans="1:5" s="29" customFormat="1" ht="12.75" x14ac:dyDescent="0.2">
      <c r="A52" s="50" t="s">
        <v>54</v>
      </c>
      <c r="B52" s="51"/>
      <c r="C52" s="51"/>
      <c r="D52" s="51">
        <v>151.69999999999999</v>
      </c>
      <c r="E52" s="52"/>
    </row>
    <row r="53" spans="1:5" s="29" customFormat="1" ht="12.75" x14ac:dyDescent="0.2">
      <c r="A53" s="50" t="s">
        <v>55</v>
      </c>
      <c r="B53" s="51">
        <v>460</v>
      </c>
      <c r="C53" s="51">
        <v>460</v>
      </c>
      <c r="D53" s="51">
        <v>268.58</v>
      </c>
      <c r="E53" s="52">
        <v>58.39</v>
      </c>
    </row>
    <row r="54" spans="1:5" s="29" customFormat="1" ht="12.75" x14ac:dyDescent="0.2">
      <c r="A54" s="50" t="s">
        <v>57</v>
      </c>
      <c r="B54" s="51"/>
      <c r="C54" s="51"/>
      <c r="D54" s="51">
        <v>268.58</v>
      </c>
      <c r="E54" s="52"/>
    </row>
    <row r="55" spans="1:5" s="29" customFormat="1" ht="25.5" x14ac:dyDescent="0.2">
      <c r="A55" s="50" t="s">
        <v>106</v>
      </c>
      <c r="B55" s="51">
        <v>21200</v>
      </c>
      <c r="C55" s="51">
        <v>21200</v>
      </c>
      <c r="D55" s="51">
        <v>1649.19</v>
      </c>
      <c r="E55" s="52">
        <v>7.78</v>
      </c>
    </row>
    <row r="56" spans="1:5" s="29" customFormat="1" ht="12.75" x14ac:dyDescent="0.2">
      <c r="A56" s="50" t="s">
        <v>27</v>
      </c>
      <c r="B56" s="51">
        <v>21200</v>
      </c>
      <c r="C56" s="51">
        <v>21200</v>
      </c>
      <c r="D56" s="51">
        <v>1649.19</v>
      </c>
      <c r="E56" s="52">
        <v>7.78</v>
      </c>
    </row>
    <row r="57" spans="1:5" s="29" customFormat="1" ht="12.75" x14ac:dyDescent="0.2">
      <c r="A57" s="50" t="s">
        <v>33</v>
      </c>
      <c r="B57" s="51"/>
      <c r="C57" s="51"/>
      <c r="D57" s="51">
        <v>241.37</v>
      </c>
      <c r="E57" s="52"/>
    </row>
    <row r="58" spans="1:5" s="29" customFormat="1" ht="12.75" x14ac:dyDescent="0.2">
      <c r="A58" s="50" t="s">
        <v>163</v>
      </c>
      <c r="B58" s="51"/>
      <c r="C58" s="51"/>
      <c r="D58" s="51">
        <v>1407.82</v>
      </c>
      <c r="E58" s="52"/>
    </row>
    <row r="59" spans="1:5" s="29" customFormat="1" ht="12.75" x14ac:dyDescent="0.2">
      <c r="A59" s="50" t="s">
        <v>107</v>
      </c>
      <c r="B59" s="51">
        <v>3712330</v>
      </c>
      <c r="C59" s="51">
        <v>3712330</v>
      </c>
      <c r="D59" s="51">
        <v>2102587.3199999998</v>
      </c>
      <c r="E59" s="52">
        <v>56.64</v>
      </c>
    </row>
    <row r="60" spans="1:5" s="29" customFormat="1" ht="12.75" x14ac:dyDescent="0.2">
      <c r="A60" s="50" t="s">
        <v>18</v>
      </c>
      <c r="B60" s="51">
        <v>3565670</v>
      </c>
      <c r="C60" s="51">
        <v>3565670</v>
      </c>
      <c r="D60" s="51">
        <v>2013554.27</v>
      </c>
      <c r="E60" s="52">
        <v>56.47</v>
      </c>
    </row>
    <row r="61" spans="1:5" s="29" customFormat="1" ht="12.75" x14ac:dyDescent="0.2">
      <c r="A61" s="50" t="s">
        <v>20</v>
      </c>
      <c r="B61" s="51"/>
      <c r="C61" s="51"/>
      <c r="D61" s="51">
        <v>1618673.41</v>
      </c>
      <c r="E61" s="52"/>
    </row>
    <row r="62" spans="1:5" s="29" customFormat="1" ht="12.75" x14ac:dyDescent="0.2">
      <c r="A62" s="50" t="s">
        <v>21</v>
      </c>
      <c r="B62" s="51"/>
      <c r="C62" s="51"/>
      <c r="D62" s="51">
        <v>38900.639999999999</v>
      </c>
      <c r="E62" s="52"/>
    </row>
    <row r="63" spans="1:5" s="29" customFormat="1" ht="12.75" x14ac:dyDescent="0.2">
      <c r="A63" s="50" t="s">
        <v>22</v>
      </c>
      <c r="B63" s="51"/>
      <c r="C63" s="51"/>
      <c r="D63" s="51">
        <v>18050.14</v>
      </c>
      <c r="E63" s="52"/>
    </row>
    <row r="64" spans="1:5" s="29" customFormat="1" ht="12.75" x14ac:dyDescent="0.2">
      <c r="A64" s="50" t="s">
        <v>24</v>
      </c>
      <c r="B64" s="51"/>
      <c r="C64" s="51"/>
      <c r="D64" s="51">
        <v>61381.29</v>
      </c>
      <c r="E64" s="52"/>
    </row>
    <row r="65" spans="1:5" s="29" customFormat="1" ht="12.75" x14ac:dyDescent="0.2">
      <c r="A65" s="50" t="s">
        <v>26</v>
      </c>
      <c r="B65" s="51"/>
      <c r="C65" s="51"/>
      <c r="D65" s="51">
        <v>276548.78999999998</v>
      </c>
      <c r="E65" s="52"/>
    </row>
    <row r="66" spans="1:5" s="29" customFormat="1" ht="12.75" x14ac:dyDescent="0.2">
      <c r="A66" s="50" t="s">
        <v>27</v>
      </c>
      <c r="B66" s="51">
        <v>146660</v>
      </c>
      <c r="C66" s="51">
        <v>146660</v>
      </c>
      <c r="D66" s="51">
        <v>89033.05</v>
      </c>
      <c r="E66" s="52">
        <v>60.71</v>
      </c>
    </row>
    <row r="67" spans="1:5" s="29" customFormat="1" ht="12.75" x14ac:dyDescent="0.2">
      <c r="A67" s="50" t="s">
        <v>30</v>
      </c>
      <c r="B67" s="51"/>
      <c r="C67" s="51"/>
      <c r="D67" s="51">
        <v>59751.73</v>
      </c>
      <c r="E67" s="52"/>
    </row>
    <row r="68" spans="1:5" s="29" customFormat="1" ht="12.75" x14ac:dyDescent="0.2">
      <c r="A68" s="50" t="s">
        <v>33</v>
      </c>
      <c r="B68" s="51"/>
      <c r="C68" s="51"/>
      <c r="D68" s="51">
        <v>4302.92</v>
      </c>
      <c r="E68" s="52"/>
    </row>
    <row r="69" spans="1:5" s="29" customFormat="1" ht="12.75" x14ac:dyDescent="0.2">
      <c r="A69" s="50" t="s">
        <v>35</v>
      </c>
      <c r="B69" s="51"/>
      <c r="C69" s="51"/>
      <c r="D69" s="51">
        <v>12769.01</v>
      </c>
      <c r="E69" s="52"/>
    </row>
    <row r="70" spans="1:5" s="29" customFormat="1" ht="12.75" x14ac:dyDescent="0.2">
      <c r="A70" s="50" t="s">
        <v>39</v>
      </c>
      <c r="B70" s="51"/>
      <c r="C70" s="51"/>
      <c r="D70" s="51">
        <v>2976.69</v>
      </c>
      <c r="E70" s="52"/>
    </row>
    <row r="71" spans="1:5" s="29" customFormat="1" ht="12.75" x14ac:dyDescent="0.2">
      <c r="A71" s="50" t="s">
        <v>41</v>
      </c>
      <c r="B71" s="50"/>
      <c r="C71" s="51"/>
      <c r="D71" s="51">
        <v>1650.16</v>
      </c>
      <c r="E71" s="52"/>
    </row>
    <row r="72" spans="1:5" s="29" customFormat="1" ht="12.75" x14ac:dyDescent="0.2">
      <c r="A72" s="50" t="s">
        <v>43</v>
      </c>
      <c r="B72" s="51"/>
      <c r="C72" s="51"/>
      <c r="D72" s="51">
        <v>922.54</v>
      </c>
      <c r="E72" s="52"/>
    </row>
    <row r="73" spans="1:5" s="29" customFormat="1" ht="12.75" x14ac:dyDescent="0.2">
      <c r="A73" s="50" t="s">
        <v>53</v>
      </c>
      <c r="B73" s="51"/>
      <c r="C73" s="51"/>
      <c r="D73" s="51">
        <v>6660</v>
      </c>
      <c r="E73" s="52"/>
    </row>
    <row r="74" spans="1:5" s="29" customFormat="1" ht="12.75" x14ac:dyDescent="0.2">
      <c r="A74" s="50" t="s">
        <v>108</v>
      </c>
      <c r="B74" s="51">
        <v>1550</v>
      </c>
      <c r="C74" s="51">
        <v>1550</v>
      </c>
      <c r="D74" s="51">
        <v>550</v>
      </c>
      <c r="E74" s="52">
        <v>35.479999999999997</v>
      </c>
    </row>
    <row r="75" spans="1:5" s="29" customFormat="1" ht="12.75" x14ac:dyDescent="0.2">
      <c r="A75" s="50" t="s">
        <v>27</v>
      </c>
      <c r="B75" s="51">
        <v>1550</v>
      </c>
      <c r="C75" s="51">
        <v>1550</v>
      </c>
      <c r="D75" s="51">
        <v>550</v>
      </c>
      <c r="E75" s="52">
        <v>35.479999999999997</v>
      </c>
    </row>
    <row r="76" spans="1:5" s="29" customFormat="1" ht="12.75" x14ac:dyDescent="0.2">
      <c r="A76" s="50" t="s">
        <v>164</v>
      </c>
      <c r="B76" s="51"/>
      <c r="C76" s="51"/>
      <c r="D76" s="51">
        <v>550</v>
      </c>
      <c r="E76" s="52"/>
    </row>
    <row r="77" spans="1:5" s="29" customFormat="1" ht="25.5" x14ac:dyDescent="0.2">
      <c r="A77" s="50" t="s">
        <v>109</v>
      </c>
      <c r="B77" s="51">
        <v>300</v>
      </c>
      <c r="C77" s="51">
        <v>300</v>
      </c>
      <c r="D77" s="51"/>
      <c r="E77" s="52"/>
    </row>
    <row r="78" spans="1:5" s="29" customFormat="1" ht="12.75" x14ac:dyDescent="0.2">
      <c r="A78" s="50" t="s">
        <v>27</v>
      </c>
      <c r="B78" s="51">
        <v>300</v>
      </c>
      <c r="C78" s="51">
        <v>300</v>
      </c>
      <c r="D78" s="51"/>
      <c r="E78" s="52"/>
    </row>
    <row r="79" spans="1:5" s="29" customFormat="1" ht="25.5" x14ac:dyDescent="0.2">
      <c r="A79" s="50" t="s">
        <v>110</v>
      </c>
      <c r="B79" s="51">
        <v>1800</v>
      </c>
      <c r="C79" s="51">
        <v>1800</v>
      </c>
      <c r="D79" s="51">
        <v>1882.5</v>
      </c>
      <c r="E79" s="52">
        <v>104.58</v>
      </c>
    </row>
    <row r="80" spans="1:5" s="29" customFormat="1" ht="12.75" x14ac:dyDescent="0.2">
      <c r="A80" s="50" t="s">
        <v>27</v>
      </c>
      <c r="B80" s="51">
        <v>1800</v>
      </c>
      <c r="C80" s="51">
        <v>1800</v>
      </c>
      <c r="D80" s="51">
        <v>1882.5</v>
      </c>
      <c r="E80" s="52">
        <v>104.58</v>
      </c>
    </row>
    <row r="81" spans="1:5" s="29" customFormat="1" ht="12.75" x14ac:dyDescent="0.2">
      <c r="A81" s="50" t="s">
        <v>39</v>
      </c>
      <c r="B81" s="51"/>
      <c r="C81" s="51"/>
      <c r="D81" s="51">
        <v>1882.5</v>
      </c>
      <c r="E81" s="52"/>
    </row>
    <row r="82" spans="1:5" s="29" customFormat="1" ht="38.25" x14ac:dyDescent="0.2">
      <c r="A82" s="50" t="s">
        <v>111</v>
      </c>
      <c r="B82" s="51">
        <v>500</v>
      </c>
      <c r="C82" s="51">
        <v>500</v>
      </c>
      <c r="D82" s="51"/>
      <c r="E82" s="52"/>
    </row>
    <row r="83" spans="1:5" s="29" customFormat="1" ht="12.75" x14ac:dyDescent="0.2">
      <c r="A83" s="50" t="s">
        <v>27</v>
      </c>
      <c r="B83" s="51">
        <v>500</v>
      </c>
      <c r="C83" s="51">
        <v>500</v>
      </c>
      <c r="D83" s="51"/>
      <c r="E83" s="52"/>
    </row>
    <row r="84" spans="1:5" s="29" customFormat="1" ht="12.75" x14ac:dyDescent="0.2">
      <c r="A84" s="47" t="s">
        <v>112</v>
      </c>
      <c r="B84" s="48">
        <v>61900</v>
      </c>
      <c r="C84" s="48">
        <v>61900</v>
      </c>
      <c r="D84" s="48">
        <v>3965.85</v>
      </c>
      <c r="E84" s="49">
        <v>6.41</v>
      </c>
    </row>
    <row r="85" spans="1:5" s="29" customFormat="1" ht="12.75" x14ac:dyDescent="0.2">
      <c r="A85" s="50" t="s">
        <v>105</v>
      </c>
      <c r="B85" s="51"/>
      <c r="C85" s="50"/>
      <c r="D85" s="51">
        <v>2900</v>
      </c>
      <c r="E85" s="50"/>
    </row>
    <row r="86" spans="1:5" s="29" customFormat="1" ht="12.75" x14ac:dyDescent="0.2">
      <c r="A86" s="50" t="s">
        <v>27</v>
      </c>
      <c r="B86" s="51"/>
      <c r="C86" s="52"/>
      <c r="D86" s="51">
        <v>2900</v>
      </c>
      <c r="E86" s="50"/>
    </row>
    <row r="87" spans="1:5" s="28" customFormat="1" ht="12.75" x14ac:dyDescent="0.2">
      <c r="A87" s="50" t="s">
        <v>39</v>
      </c>
      <c r="B87" s="51"/>
      <c r="C87" s="52"/>
      <c r="D87" s="51">
        <v>2900</v>
      </c>
      <c r="E87" s="50"/>
    </row>
    <row r="88" spans="1:5" s="29" customFormat="1" ht="12.75" x14ac:dyDescent="0.2">
      <c r="A88" s="50" t="s">
        <v>107</v>
      </c>
      <c r="B88" s="51">
        <v>61900</v>
      </c>
      <c r="C88" s="51">
        <v>61900</v>
      </c>
      <c r="D88" s="51">
        <v>1065.8499999999999</v>
      </c>
      <c r="E88" s="52">
        <v>1.72</v>
      </c>
    </row>
    <row r="89" spans="1:5" s="29" customFormat="1" ht="12.75" x14ac:dyDescent="0.2">
      <c r="A89" s="50" t="s">
        <v>27</v>
      </c>
      <c r="B89" s="51">
        <v>61900</v>
      </c>
      <c r="C89" s="51">
        <v>61900</v>
      </c>
      <c r="D89" s="51">
        <v>1065.8499999999999</v>
      </c>
      <c r="E89" s="52">
        <v>1.72</v>
      </c>
    </row>
    <row r="90" spans="1:5" s="29" customFormat="1" ht="12.75" x14ac:dyDescent="0.2">
      <c r="A90" s="50" t="s">
        <v>39</v>
      </c>
      <c r="B90" s="51"/>
      <c r="C90" s="51"/>
      <c r="D90" s="51">
        <v>1065.8499999999999</v>
      </c>
      <c r="E90" s="50"/>
    </row>
    <row r="91" spans="1:5" s="29" customFormat="1" ht="12.75" x14ac:dyDescent="0.2">
      <c r="A91" s="47" t="s">
        <v>113</v>
      </c>
      <c r="B91" s="48">
        <v>55700</v>
      </c>
      <c r="C91" s="48">
        <v>55700</v>
      </c>
      <c r="D91" s="47"/>
      <c r="E91" s="47"/>
    </row>
    <row r="92" spans="1:5" s="29" customFormat="1" ht="25.5" x14ac:dyDescent="0.2">
      <c r="A92" s="50" t="s">
        <v>104</v>
      </c>
      <c r="B92" s="51">
        <v>200</v>
      </c>
      <c r="C92" s="51">
        <v>200</v>
      </c>
      <c r="D92" s="52"/>
      <c r="E92" s="52"/>
    </row>
    <row r="93" spans="1:5" s="28" customFormat="1" ht="12.75" x14ac:dyDescent="0.2">
      <c r="A93" s="50" t="s">
        <v>60</v>
      </c>
      <c r="B93" s="51">
        <v>200</v>
      </c>
      <c r="C93" s="51">
        <v>200</v>
      </c>
      <c r="D93" s="52"/>
      <c r="E93" s="50"/>
    </row>
    <row r="94" spans="1:5" s="29" customFormat="1" ht="12.75" x14ac:dyDescent="0.2">
      <c r="A94" s="50" t="s">
        <v>107</v>
      </c>
      <c r="B94" s="51">
        <v>55500</v>
      </c>
      <c r="C94" s="51">
        <v>55500</v>
      </c>
      <c r="D94" s="52"/>
      <c r="E94" s="52"/>
    </row>
    <row r="95" spans="1:5" s="29" customFormat="1" ht="25.5" x14ac:dyDescent="0.2">
      <c r="A95" s="50" t="s">
        <v>58</v>
      </c>
      <c r="B95" s="51">
        <v>50000</v>
      </c>
      <c r="C95" s="51">
        <v>50000</v>
      </c>
      <c r="D95" s="50"/>
      <c r="E95" s="50"/>
    </row>
    <row r="96" spans="1:5" s="29" customFormat="1" ht="12.75" x14ac:dyDescent="0.2">
      <c r="A96" s="50" t="s">
        <v>60</v>
      </c>
      <c r="B96" s="51">
        <v>5500</v>
      </c>
      <c r="C96" s="51">
        <v>5500</v>
      </c>
      <c r="D96" s="50"/>
      <c r="E96" s="50"/>
    </row>
    <row r="97" spans="1:5" s="29" customFormat="1" ht="12.75" x14ac:dyDescent="0.2">
      <c r="A97" s="47" t="s">
        <v>129</v>
      </c>
      <c r="B97" s="48">
        <v>186110</v>
      </c>
      <c r="C97" s="48">
        <v>186110</v>
      </c>
      <c r="D97" s="47">
        <v>137199.37</v>
      </c>
      <c r="E97" s="49">
        <v>73.72</v>
      </c>
    </row>
    <row r="98" spans="1:5" s="29" customFormat="1" ht="12.75" x14ac:dyDescent="0.2">
      <c r="A98" s="50" t="s">
        <v>107</v>
      </c>
      <c r="B98" s="51">
        <v>186110</v>
      </c>
      <c r="C98" s="51">
        <v>186110</v>
      </c>
      <c r="D98" s="51">
        <v>137199.37</v>
      </c>
      <c r="E98" s="52">
        <v>73.72</v>
      </c>
    </row>
    <row r="99" spans="1:5" s="28" customFormat="1" ht="12.75" x14ac:dyDescent="0.2">
      <c r="A99" s="50" t="s">
        <v>27</v>
      </c>
      <c r="B99" s="51">
        <v>186110</v>
      </c>
      <c r="C99" s="51">
        <v>186110</v>
      </c>
      <c r="D99" s="51">
        <v>137199.37</v>
      </c>
      <c r="E99" s="52">
        <v>73.72</v>
      </c>
    </row>
    <row r="100" spans="1:5" s="29" customFormat="1" ht="12.75" x14ac:dyDescent="0.2">
      <c r="A100" s="50" t="s">
        <v>34</v>
      </c>
      <c r="B100" s="51"/>
      <c r="C100" s="51"/>
      <c r="D100" s="51">
        <v>137199.37</v>
      </c>
      <c r="E100" s="52"/>
    </row>
    <row r="101" spans="1:5" s="28" customFormat="1" ht="25.5" x14ac:dyDescent="0.2">
      <c r="A101" s="44" t="s">
        <v>114</v>
      </c>
      <c r="B101" s="45">
        <v>537607.38</v>
      </c>
      <c r="C101" s="45">
        <v>537607.38</v>
      </c>
      <c r="D101" s="45">
        <v>307932.44</v>
      </c>
      <c r="E101" s="46">
        <v>57.28</v>
      </c>
    </row>
    <row r="102" spans="1:5" s="29" customFormat="1" ht="12.75" x14ac:dyDescent="0.2">
      <c r="A102" s="47" t="s">
        <v>115</v>
      </c>
      <c r="B102" s="48">
        <v>406700</v>
      </c>
      <c r="C102" s="48">
        <v>406700</v>
      </c>
      <c r="D102" s="48">
        <v>243691.7</v>
      </c>
      <c r="E102" s="49">
        <v>59.92</v>
      </c>
    </row>
    <row r="103" spans="1:5" s="29" customFormat="1" ht="12.75" x14ac:dyDescent="0.2">
      <c r="A103" s="50" t="s">
        <v>101</v>
      </c>
      <c r="B103" s="51">
        <v>13800</v>
      </c>
      <c r="C103" s="51">
        <v>13800</v>
      </c>
      <c r="D103" s="51">
        <v>8373.7800000000007</v>
      </c>
      <c r="E103" s="52">
        <v>60.68</v>
      </c>
    </row>
    <row r="104" spans="1:5" s="28" customFormat="1" ht="12.75" x14ac:dyDescent="0.2">
      <c r="A104" s="50" t="s">
        <v>18</v>
      </c>
      <c r="B104" s="51">
        <v>10020</v>
      </c>
      <c r="C104" s="51">
        <v>10020</v>
      </c>
      <c r="D104" s="51">
        <v>8178.32</v>
      </c>
      <c r="E104" s="52">
        <v>81.62</v>
      </c>
    </row>
    <row r="105" spans="1:5" s="29" customFormat="1" ht="12.75" x14ac:dyDescent="0.2">
      <c r="A105" s="50" t="s">
        <v>20</v>
      </c>
      <c r="B105" s="51"/>
      <c r="C105" s="51"/>
      <c r="D105" s="51">
        <v>7019.95</v>
      </c>
      <c r="E105" s="52"/>
    </row>
    <row r="106" spans="1:5" s="29" customFormat="1" ht="12.75" x14ac:dyDescent="0.2">
      <c r="A106" s="50" t="s">
        <v>26</v>
      </c>
      <c r="B106" s="51"/>
      <c r="C106" s="51"/>
      <c r="D106" s="51">
        <v>1158.3699999999999</v>
      </c>
      <c r="E106" s="52"/>
    </row>
    <row r="107" spans="1:5" s="29" customFormat="1" ht="12.75" x14ac:dyDescent="0.2">
      <c r="A107" s="50" t="s">
        <v>27</v>
      </c>
      <c r="B107" s="51">
        <v>3780</v>
      </c>
      <c r="C107" s="51">
        <v>3780</v>
      </c>
      <c r="D107" s="51">
        <v>195.46</v>
      </c>
      <c r="E107" s="52">
        <v>5.17</v>
      </c>
    </row>
    <row r="108" spans="1:5" s="29" customFormat="1" ht="12.75" x14ac:dyDescent="0.2">
      <c r="A108" s="50" t="s">
        <v>34</v>
      </c>
      <c r="B108" s="51"/>
      <c r="C108" s="51"/>
      <c r="D108" s="51">
        <v>195.46</v>
      </c>
      <c r="E108" s="52"/>
    </row>
    <row r="109" spans="1:5" s="29" customFormat="1" ht="12.75" x14ac:dyDescent="0.2">
      <c r="A109" s="50" t="s">
        <v>107</v>
      </c>
      <c r="B109" s="51">
        <v>392900</v>
      </c>
      <c r="C109" s="51">
        <v>392900</v>
      </c>
      <c r="D109" s="51">
        <v>235317.92</v>
      </c>
      <c r="E109" s="52">
        <v>59.89</v>
      </c>
    </row>
    <row r="110" spans="1:5" s="29" customFormat="1" ht="12.75" x14ac:dyDescent="0.2">
      <c r="A110" s="50" t="s">
        <v>18</v>
      </c>
      <c r="B110" s="51">
        <v>387900</v>
      </c>
      <c r="C110" s="51">
        <v>387900</v>
      </c>
      <c r="D110" s="51">
        <v>231635.13</v>
      </c>
      <c r="E110" s="52">
        <v>59.72</v>
      </c>
    </row>
    <row r="111" spans="1:5" s="29" customFormat="1" ht="12.75" x14ac:dyDescent="0.2">
      <c r="A111" s="50" t="s">
        <v>20</v>
      </c>
      <c r="B111" s="51"/>
      <c r="C111" s="51"/>
      <c r="D111" s="51">
        <v>191968.52</v>
      </c>
      <c r="E111" s="52"/>
    </row>
    <row r="112" spans="1:5" s="29" customFormat="1" ht="12.75" x14ac:dyDescent="0.2">
      <c r="A112" s="50" t="s">
        <v>21</v>
      </c>
      <c r="B112" s="51"/>
      <c r="C112" s="51"/>
      <c r="D112" s="51">
        <v>1514.86</v>
      </c>
      <c r="E112" s="52"/>
    </row>
    <row r="113" spans="1:5" s="29" customFormat="1" ht="12.75" x14ac:dyDescent="0.2">
      <c r="A113" s="50" t="s">
        <v>24</v>
      </c>
      <c r="B113" s="51"/>
      <c r="C113" s="51"/>
      <c r="D113" s="51">
        <v>6141.44</v>
      </c>
      <c r="E113" s="52"/>
    </row>
    <row r="114" spans="1:5" s="29" customFormat="1" ht="12.75" x14ac:dyDescent="0.2">
      <c r="A114" s="50" t="s">
        <v>26</v>
      </c>
      <c r="B114" s="51"/>
      <c r="C114" s="51"/>
      <c r="D114" s="51">
        <v>32010.31</v>
      </c>
      <c r="E114" s="52"/>
    </row>
    <row r="115" spans="1:5" s="29" customFormat="1" ht="12.75" x14ac:dyDescent="0.2">
      <c r="A115" s="50" t="s">
        <v>27</v>
      </c>
      <c r="B115" s="51">
        <v>5000</v>
      </c>
      <c r="C115" s="51">
        <v>5000</v>
      </c>
      <c r="D115" s="51">
        <v>3682.79</v>
      </c>
      <c r="E115" s="52">
        <v>73.66</v>
      </c>
    </row>
    <row r="116" spans="1:5" s="29" customFormat="1" ht="12.75" x14ac:dyDescent="0.2">
      <c r="A116" s="50" t="s">
        <v>30</v>
      </c>
      <c r="B116" s="51"/>
      <c r="C116" s="51"/>
      <c r="D116" s="51">
        <v>3682.79</v>
      </c>
      <c r="E116" s="52"/>
    </row>
    <row r="117" spans="1:5" s="29" customFormat="1" ht="12.75" x14ac:dyDescent="0.2">
      <c r="A117" s="47" t="s">
        <v>116</v>
      </c>
      <c r="B117" s="48">
        <v>100847.38</v>
      </c>
      <c r="C117" s="48">
        <v>100847.38</v>
      </c>
      <c r="D117" s="47">
        <v>42627.94</v>
      </c>
      <c r="E117" s="49">
        <v>42.27</v>
      </c>
    </row>
    <row r="118" spans="1:5" s="29" customFormat="1" ht="12.75" x14ac:dyDescent="0.2">
      <c r="A118" s="50" t="s">
        <v>101</v>
      </c>
      <c r="B118" s="51">
        <v>65840.92</v>
      </c>
      <c r="C118" s="51">
        <v>65840.92</v>
      </c>
      <c r="D118" s="51">
        <v>32506.71</v>
      </c>
      <c r="E118" s="52">
        <v>49.37</v>
      </c>
    </row>
    <row r="119" spans="1:5" s="29" customFormat="1" ht="12.75" x14ac:dyDescent="0.2">
      <c r="A119" s="50" t="s">
        <v>18</v>
      </c>
      <c r="B119" s="51">
        <v>65840.92</v>
      </c>
      <c r="C119" s="51">
        <v>65840.92</v>
      </c>
      <c r="D119" s="51">
        <v>32506.71</v>
      </c>
      <c r="E119" s="52">
        <v>49.37</v>
      </c>
    </row>
    <row r="120" spans="1:5" s="28" customFormat="1" ht="12.75" x14ac:dyDescent="0.2">
      <c r="A120" s="50" t="s">
        <v>20</v>
      </c>
      <c r="B120" s="51"/>
      <c r="C120" s="51"/>
      <c r="D120" s="51">
        <v>32506.71</v>
      </c>
      <c r="E120" s="52"/>
    </row>
    <row r="121" spans="1:5" s="29" customFormat="1" ht="12.75" x14ac:dyDescent="0.2">
      <c r="A121" s="50" t="s">
        <v>117</v>
      </c>
      <c r="B121" s="51">
        <v>3416.66</v>
      </c>
      <c r="C121" s="51">
        <v>3416.66</v>
      </c>
      <c r="D121" s="51"/>
      <c r="E121" s="52"/>
    </row>
    <row r="122" spans="1:5" s="29" customFormat="1" ht="12.75" x14ac:dyDescent="0.2">
      <c r="A122" s="50" t="s">
        <v>18</v>
      </c>
      <c r="B122" s="51">
        <v>3416.66</v>
      </c>
      <c r="C122" s="51">
        <v>3416.66</v>
      </c>
      <c r="D122" s="51"/>
      <c r="E122" s="52"/>
    </row>
    <row r="123" spans="1:5" s="29" customFormat="1" ht="12.75" x14ac:dyDescent="0.2">
      <c r="A123" s="50" t="s">
        <v>118</v>
      </c>
      <c r="B123" s="51">
        <v>31589.8</v>
      </c>
      <c r="C123" s="51">
        <v>31589.8</v>
      </c>
      <c r="D123" s="51">
        <v>6851.74</v>
      </c>
      <c r="E123" s="52">
        <v>21.69</v>
      </c>
    </row>
    <row r="124" spans="1:5" s="29" customFormat="1" ht="12.75" x14ac:dyDescent="0.2">
      <c r="A124" s="50" t="s">
        <v>18</v>
      </c>
      <c r="B124" s="51">
        <v>21568.92</v>
      </c>
      <c r="C124" s="51">
        <v>21568.92</v>
      </c>
      <c r="D124" s="51">
        <v>5014.1899999999996</v>
      </c>
      <c r="E124" s="52">
        <v>23.25</v>
      </c>
    </row>
    <row r="125" spans="1:5" s="29" customFormat="1" ht="12.75" x14ac:dyDescent="0.2">
      <c r="A125" s="50" t="s">
        <v>20</v>
      </c>
      <c r="B125" s="51"/>
      <c r="C125" s="51"/>
      <c r="D125" s="51"/>
      <c r="E125" s="52"/>
    </row>
    <row r="126" spans="1:5" s="29" customFormat="1" ht="12.75" x14ac:dyDescent="0.2">
      <c r="A126" s="50" t="s">
        <v>24</v>
      </c>
      <c r="B126" s="51"/>
      <c r="C126" s="51"/>
      <c r="D126" s="51">
        <v>2000</v>
      </c>
      <c r="E126" s="52"/>
    </row>
    <row r="127" spans="1:5" s="29" customFormat="1" ht="12.75" x14ac:dyDescent="0.2">
      <c r="A127" s="50" t="s">
        <v>26</v>
      </c>
      <c r="B127" s="51"/>
      <c r="C127" s="51"/>
      <c r="D127" s="51">
        <v>3014.19</v>
      </c>
      <c r="E127" s="52"/>
    </row>
    <row r="128" spans="1:5" s="29" customFormat="1" ht="12.75" x14ac:dyDescent="0.2">
      <c r="A128" s="50" t="s">
        <v>27</v>
      </c>
      <c r="B128" s="51">
        <v>10020.879999999999</v>
      </c>
      <c r="C128" s="51">
        <v>10020.879999999999</v>
      </c>
      <c r="D128" s="51">
        <v>1837.55</v>
      </c>
      <c r="E128" s="52">
        <v>18.34</v>
      </c>
    </row>
    <row r="129" spans="1:5" s="29" customFormat="1" ht="12.75" x14ac:dyDescent="0.2">
      <c r="A129" s="50" t="s">
        <v>29</v>
      </c>
      <c r="B129" s="51"/>
      <c r="C129" s="51"/>
      <c r="D129" s="51">
        <v>135</v>
      </c>
      <c r="E129" s="52"/>
    </row>
    <row r="130" spans="1:5" s="29" customFormat="1" ht="12.75" x14ac:dyDescent="0.2">
      <c r="A130" s="50" t="s">
        <v>30</v>
      </c>
      <c r="B130" s="51"/>
      <c r="C130" s="51"/>
      <c r="D130" s="51">
        <v>1702.55</v>
      </c>
      <c r="E130" s="52"/>
    </row>
    <row r="131" spans="1:5" s="29" customFormat="1" ht="12.75" x14ac:dyDescent="0.2">
      <c r="A131" s="50" t="s">
        <v>147</v>
      </c>
      <c r="B131" s="51"/>
      <c r="C131" s="50"/>
      <c r="D131" s="51">
        <v>3269.49</v>
      </c>
      <c r="E131" s="50"/>
    </row>
    <row r="132" spans="1:5" s="29" customFormat="1" ht="12.75" x14ac:dyDescent="0.2">
      <c r="A132" s="50" t="s">
        <v>18</v>
      </c>
      <c r="B132" s="51"/>
      <c r="C132" s="50"/>
      <c r="D132" s="51">
        <v>2349.44</v>
      </c>
      <c r="E132" s="50"/>
    </row>
    <row r="133" spans="1:5" s="29" customFormat="1" ht="12.75" x14ac:dyDescent="0.2">
      <c r="A133" s="50" t="s">
        <v>26</v>
      </c>
      <c r="B133" s="51"/>
      <c r="C133" s="51"/>
      <c r="D133" s="51">
        <v>2349.44</v>
      </c>
      <c r="E133" s="52"/>
    </row>
    <row r="134" spans="1:5" s="29" customFormat="1" ht="12.75" x14ac:dyDescent="0.2">
      <c r="A134" s="50" t="s">
        <v>27</v>
      </c>
      <c r="B134" s="51"/>
      <c r="C134" s="50"/>
      <c r="D134" s="52">
        <v>920.05</v>
      </c>
      <c r="E134" s="50"/>
    </row>
    <row r="135" spans="1:5" s="29" customFormat="1" ht="12.75" x14ac:dyDescent="0.2">
      <c r="A135" s="50" t="s">
        <v>30</v>
      </c>
      <c r="B135" s="51"/>
      <c r="C135" s="50"/>
      <c r="D135" s="51">
        <v>920.05</v>
      </c>
      <c r="E135" s="50"/>
    </row>
    <row r="136" spans="1:5" s="29" customFormat="1" ht="12.75" x14ac:dyDescent="0.2">
      <c r="A136" s="47" t="s">
        <v>119</v>
      </c>
      <c r="B136" s="48">
        <v>23560</v>
      </c>
      <c r="C136" s="48">
        <v>23560</v>
      </c>
      <c r="D136" s="48">
        <v>15105.8</v>
      </c>
      <c r="E136" s="49">
        <v>64.12</v>
      </c>
    </row>
    <row r="137" spans="1:5" s="29" customFormat="1" ht="12.75" x14ac:dyDescent="0.2">
      <c r="A137" s="50" t="s">
        <v>101</v>
      </c>
      <c r="B137" s="51">
        <v>2500</v>
      </c>
      <c r="C137" s="51">
        <v>2500</v>
      </c>
      <c r="D137" s="51">
        <v>1695.64</v>
      </c>
      <c r="E137" s="52">
        <v>67.83</v>
      </c>
    </row>
    <row r="138" spans="1:5" s="29" customFormat="1" ht="12.75" x14ac:dyDescent="0.2">
      <c r="A138" s="50" t="s">
        <v>27</v>
      </c>
      <c r="B138" s="51">
        <v>2500</v>
      </c>
      <c r="C138" s="51">
        <v>2500</v>
      </c>
      <c r="D138" s="51">
        <v>1695.64</v>
      </c>
      <c r="E138" s="52">
        <v>67.83</v>
      </c>
    </row>
    <row r="139" spans="1:5" s="29" customFormat="1" ht="12.75" x14ac:dyDescent="0.2">
      <c r="A139" s="50" t="s">
        <v>33</v>
      </c>
      <c r="B139" s="51"/>
      <c r="C139" s="51"/>
      <c r="D139" s="51">
        <v>45</v>
      </c>
      <c r="E139" s="52"/>
    </row>
    <row r="140" spans="1:5" s="29" customFormat="1" ht="12.75" x14ac:dyDescent="0.2">
      <c r="A140" s="50" t="s">
        <v>164</v>
      </c>
      <c r="B140" s="51"/>
      <c r="C140" s="51"/>
      <c r="D140" s="51">
        <v>450</v>
      </c>
      <c r="E140" s="52"/>
    </row>
    <row r="141" spans="1:5" s="28" customFormat="1" ht="12.75" x14ac:dyDescent="0.2">
      <c r="A141" s="50" t="s">
        <v>43</v>
      </c>
      <c r="B141" s="51"/>
      <c r="C141" s="51"/>
      <c r="D141" s="51">
        <v>119.39</v>
      </c>
      <c r="E141" s="52"/>
    </row>
    <row r="142" spans="1:5" s="28" customFormat="1" ht="12.75" x14ac:dyDescent="0.2">
      <c r="A142" s="50" t="s">
        <v>45</v>
      </c>
      <c r="B142" s="51"/>
      <c r="C142" s="51"/>
      <c r="D142" s="51">
        <v>1021.25</v>
      </c>
      <c r="E142" s="52"/>
    </row>
    <row r="143" spans="1:5" s="29" customFormat="1" ht="12.75" x14ac:dyDescent="0.2">
      <c r="A143" s="50" t="s">
        <v>47</v>
      </c>
      <c r="B143" s="51"/>
      <c r="C143" s="51"/>
      <c r="D143" s="51">
        <v>60</v>
      </c>
      <c r="E143" s="52"/>
    </row>
    <row r="144" spans="1:5" s="29" customFormat="1" ht="12.75" x14ac:dyDescent="0.2">
      <c r="A144" s="50" t="s">
        <v>102</v>
      </c>
      <c r="B144" s="51">
        <v>7400</v>
      </c>
      <c r="C144" s="51">
        <v>7400</v>
      </c>
      <c r="D144" s="51">
        <v>2675.65</v>
      </c>
      <c r="E144" s="52">
        <v>36.159999999999997</v>
      </c>
    </row>
    <row r="145" spans="1:5" s="29" customFormat="1" ht="12.75" x14ac:dyDescent="0.2">
      <c r="A145" s="50" t="s">
        <v>27</v>
      </c>
      <c r="B145" s="51">
        <v>7400</v>
      </c>
      <c r="C145" s="51">
        <v>7400</v>
      </c>
      <c r="D145" s="51">
        <v>2675.65</v>
      </c>
      <c r="E145" s="52">
        <v>36.159999999999997</v>
      </c>
    </row>
    <row r="146" spans="1:5" s="29" customFormat="1" ht="12.75" x14ac:dyDescent="0.2">
      <c r="A146" s="50" t="s">
        <v>33</v>
      </c>
      <c r="B146" s="51"/>
      <c r="C146" s="51"/>
      <c r="D146" s="51">
        <v>2047.9</v>
      </c>
      <c r="E146" s="52"/>
    </row>
    <row r="147" spans="1:5" s="29" customFormat="1" ht="12.75" x14ac:dyDescent="0.2">
      <c r="A147" s="50" t="s">
        <v>34</v>
      </c>
      <c r="B147" s="51"/>
      <c r="C147" s="51"/>
      <c r="D147" s="51">
        <v>324.75</v>
      </c>
      <c r="E147" s="52"/>
    </row>
    <row r="148" spans="1:5" s="29" customFormat="1" ht="12.75" x14ac:dyDescent="0.2">
      <c r="A148" s="50" t="s">
        <v>164</v>
      </c>
      <c r="B148" s="51"/>
      <c r="C148" s="51"/>
      <c r="D148" s="51">
        <v>303</v>
      </c>
      <c r="E148" s="52"/>
    </row>
    <row r="149" spans="1:5" s="29" customFormat="1" ht="12.75" x14ac:dyDescent="0.2">
      <c r="A149" s="50" t="s">
        <v>107</v>
      </c>
      <c r="B149" s="51">
        <v>13660</v>
      </c>
      <c r="C149" s="51">
        <v>13660</v>
      </c>
      <c r="D149" s="51">
        <v>10734.51</v>
      </c>
      <c r="E149" s="52">
        <v>78.58</v>
      </c>
    </row>
    <row r="150" spans="1:5" s="29" customFormat="1" ht="12.75" x14ac:dyDescent="0.2">
      <c r="A150" s="50" t="s">
        <v>27</v>
      </c>
      <c r="B150" s="51">
        <v>13660</v>
      </c>
      <c r="C150" s="51">
        <v>13660</v>
      </c>
      <c r="D150" s="51">
        <v>10734.51</v>
      </c>
      <c r="E150" s="52">
        <v>78.58</v>
      </c>
    </row>
    <row r="151" spans="1:5" s="29" customFormat="1" ht="12.75" x14ac:dyDescent="0.2">
      <c r="A151" s="50" t="s">
        <v>36</v>
      </c>
      <c r="B151" s="51"/>
      <c r="C151" s="51"/>
      <c r="D151" s="51">
        <v>26.85</v>
      </c>
      <c r="E151" s="52"/>
    </row>
    <row r="152" spans="1:5" s="29" customFormat="1" ht="12.75" x14ac:dyDescent="0.2">
      <c r="A152" s="50" t="s">
        <v>163</v>
      </c>
      <c r="B152" s="51"/>
      <c r="C152" s="51"/>
      <c r="D152" s="51">
        <v>162.66</v>
      </c>
      <c r="E152" s="52"/>
    </row>
    <row r="153" spans="1:5" s="29" customFormat="1" ht="12.75" x14ac:dyDescent="0.2">
      <c r="A153" s="50" t="s">
        <v>164</v>
      </c>
      <c r="B153" s="51"/>
      <c r="C153" s="51"/>
      <c r="D153" s="51">
        <v>8440</v>
      </c>
      <c r="E153" s="52"/>
    </row>
    <row r="154" spans="1:5" s="29" customFormat="1" ht="12.75" x14ac:dyDescent="0.2">
      <c r="A154" s="50" t="s">
        <v>47</v>
      </c>
      <c r="B154" s="51"/>
      <c r="C154" s="51"/>
      <c r="D154" s="51">
        <v>2105</v>
      </c>
      <c r="E154" s="52"/>
    </row>
    <row r="155" spans="1:5" s="29" customFormat="1" ht="12.75" x14ac:dyDescent="0.2">
      <c r="A155" s="47" t="s">
        <v>146</v>
      </c>
      <c r="B155" s="48">
        <v>4500</v>
      </c>
      <c r="C155" s="48">
        <v>4500</v>
      </c>
      <c r="D155" s="48">
        <v>4500</v>
      </c>
      <c r="E155" s="49">
        <v>100</v>
      </c>
    </row>
    <row r="156" spans="1:5" s="28" customFormat="1" ht="12.75" x14ac:dyDescent="0.2">
      <c r="A156" s="50" t="s">
        <v>101</v>
      </c>
      <c r="B156" s="51">
        <v>4500</v>
      </c>
      <c r="C156" s="51">
        <v>4500</v>
      </c>
      <c r="D156" s="51">
        <v>4500</v>
      </c>
      <c r="E156" s="52">
        <v>100</v>
      </c>
    </row>
    <row r="157" spans="1:5" s="29" customFormat="1" ht="12.75" x14ac:dyDescent="0.2">
      <c r="A157" s="50" t="s">
        <v>27</v>
      </c>
      <c r="B157" s="51">
        <v>4500</v>
      </c>
      <c r="C157" s="51">
        <v>4500</v>
      </c>
      <c r="D157" s="51">
        <v>4500</v>
      </c>
      <c r="E157" s="52">
        <v>100</v>
      </c>
    </row>
    <row r="158" spans="1:5" s="29" customFormat="1" ht="12.75" x14ac:dyDescent="0.2">
      <c r="A158" s="50" t="s">
        <v>164</v>
      </c>
      <c r="B158" s="51"/>
      <c r="C158" s="52"/>
      <c r="D158" s="51">
        <v>297</v>
      </c>
      <c r="E158" s="52"/>
    </row>
    <row r="159" spans="1:5" s="29" customFormat="1" ht="12.75" x14ac:dyDescent="0.2">
      <c r="A159" s="50" t="s">
        <v>43</v>
      </c>
      <c r="B159" s="51"/>
      <c r="C159" s="52"/>
      <c r="D159" s="51">
        <v>4203</v>
      </c>
      <c r="E159" s="52"/>
    </row>
    <row r="160" spans="1:5" s="29" customFormat="1" ht="25.5" x14ac:dyDescent="0.2">
      <c r="A160" s="47" t="s">
        <v>130</v>
      </c>
      <c r="B160" s="48">
        <v>2000</v>
      </c>
      <c r="C160" s="48">
        <v>2000</v>
      </c>
      <c r="D160" s="48">
        <v>2007</v>
      </c>
      <c r="E160" s="49">
        <v>100.35</v>
      </c>
    </row>
    <row r="161" spans="1:5" s="29" customFormat="1" ht="12.75" x14ac:dyDescent="0.2">
      <c r="A161" s="50" t="s">
        <v>107</v>
      </c>
      <c r="B161" s="51">
        <v>2000</v>
      </c>
      <c r="C161" s="51">
        <v>2000</v>
      </c>
      <c r="D161" s="51">
        <v>2007</v>
      </c>
      <c r="E161" s="52">
        <v>100.35</v>
      </c>
    </row>
    <row r="162" spans="1:5" s="29" customFormat="1" ht="25.5" x14ac:dyDescent="0.2">
      <c r="A162" s="50" t="s">
        <v>165</v>
      </c>
      <c r="B162" s="51">
        <v>2000</v>
      </c>
      <c r="C162" s="51">
        <v>2000</v>
      </c>
      <c r="D162" s="51">
        <v>2007</v>
      </c>
      <c r="E162" s="52">
        <v>100.35</v>
      </c>
    </row>
    <row r="163" spans="1:5" s="28" customFormat="1" ht="12.75" x14ac:dyDescent="0.2">
      <c r="A163" s="50" t="s">
        <v>128</v>
      </c>
      <c r="B163" s="51"/>
      <c r="C163" s="50"/>
      <c r="D163" s="51">
        <v>2007</v>
      </c>
      <c r="E163" s="50"/>
    </row>
    <row r="164" spans="1:5" s="28" customFormat="1" ht="25.5" x14ac:dyDescent="0.2">
      <c r="A164" s="44" t="s">
        <v>120</v>
      </c>
      <c r="B164" s="45">
        <v>1830</v>
      </c>
      <c r="C164" s="45">
        <v>1830</v>
      </c>
      <c r="D164" s="45">
        <v>5538.52</v>
      </c>
      <c r="E164" s="46">
        <v>302.64999999999998</v>
      </c>
    </row>
    <row r="165" spans="1:5" s="29" customFormat="1" ht="12.75" x14ac:dyDescent="0.2">
      <c r="A165" s="47" t="s">
        <v>121</v>
      </c>
      <c r="B165" s="48">
        <v>1830</v>
      </c>
      <c r="C165" s="48">
        <v>1830</v>
      </c>
      <c r="D165" s="48">
        <v>5538.52</v>
      </c>
      <c r="E165" s="49">
        <v>302.64999999999998</v>
      </c>
    </row>
    <row r="166" spans="1:5" s="29" customFormat="1" ht="12.75" x14ac:dyDescent="0.2">
      <c r="A166" s="50" t="s">
        <v>101</v>
      </c>
      <c r="B166" s="51">
        <v>500</v>
      </c>
      <c r="C166" s="51">
        <v>500</v>
      </c>
      <c r="D166" s="51">
        <v>279.91000000000003</v>
      </c>
      <c r="E166" s="52">
        <v>55.98</v>
      </c>
    </row>
    <row r="167" spans="1:5" s="29" customFormat="1" ht="12.75" x14ac:dyDescent="0.2">
      <c r="A167" s="50" t="s">
        <v>27</v>
      </c>
      <c r="B167" s="51">
        <v>500</v>
      </c>
      <c r="C167" s="51">
        <v>500</v>
      </c>
      <c r="D167" s="52">
        <v>279.91000000000003</v>
      </c>
      <c r="E167" s="52">
        <v>55.98</v>
      </c>
    </row>
    <row r="168" spans="1:5" s="28" customFormat="1" ht="25.5" x14ac:dyDescent="0.2">
      <c r="A168" s="50" t="s">
        <v>49</v>
      </c>
      <c r="B168" s="51"/>
      <c r="C168" s="51"/>
      <c r="D168" s="51">
        <v>279.91000000000003</v>
      </c>
      <c r="E168" s="50"/>
    </row>
    <row r="169" spans="1:5" s="29" customFormat="1" ht="12.75" x14ac:dyDescent="0.2">
      <c r="A169" s="50" t="s">
        <v>107</v>
      </c>
      <c r="B169" s="51">
        <v>1330</v>
      </c>
      <c r="C169" s="51">
        <v>1330</v>
      </c>
      <c r="D169" s="51">
        <v>4062.61</v>
      </c>
      <c r="E169" s="52">
        <v>305.45999999999998</v>
      </c>
    </row>
    <row r="170" spans="1:5" s="29" customFormat="1" ht="12.75" x14ac:dyDescent="0.2">
      <c r="A170" s="50" t="s">
        <v>27</v>
      </c>
      <c r="B170" s="51">
        <v>1330</v>
      </c>
      <c r="C170" s="51">
        <v>1330</v>
      </c>
      <c r="D170" s="51">
        <v>4062.61</v>
      </c>
      <c r="E170" s="52">
        <v>305.45999999999998</v>
      </c>
    </row>
    <row r="171" spans="1:5" s="29" customFormat="1" ht="12.75" x14ac:dyDescent="0.2">
      <c r="A171" s="50" t="s">
        <v>33</v>
      </c>
      <c r="B171" s="51"/>
      <c r="C171" s="51"/>
      <c r="D171" s="51">
        <v>699.13</v>
      </c>
      <c r="E171" s="52"/>
    </row>
    <row r="172" spans="1:5" s="29" customFormat="1" ht="12.75" x14ac:dyDescent="0.2">
      <c r="A172" s="50" t="s">
        <v>34</v>
      </c>
      <c r="B172" s="50"/>
      <c r="C172" s="50"/>
      <c r="D172" s="51">
        <v>1018.48</v>
      </c>
      <c r="E172" s="50"/>
    </row>
    <row r="173" spans="1:5" s="29" customFormat="1" ht="12.75" x14ac:dyDescent="0.2">
      <c r="A173" s="50" t="s">
        <v>164</v>
      </c>
      <c r="B173" s="50"/>
      <c r="C173" s="50"/>
      <c r="D173" s="51">
        <v>1905</v>
      </c>
      <c r="E173" s="50"/>
    </row>
    <row r="174" spans="1:5" s="29" customFormat="1" ht="12.75" x14ac:dyDescent="0.2">
      <c r="A174" s="50" t="s">
        <v>126</v>
      </c>
      <c r="B174" s="52"/>
      <c r="C174" s="52"/>
      <c r="D174" s="51">
        <v>400</v>
      </c>
      <c r="E174" s="52"/>
    </row>
    <row r="175" spans="1:5" s="29" customFormat="1" ht="12.75" x14ac:dyDescent="0.2">
      <c r="A175" s="50" t="s">
        <v>54</v>
      </c>
      <c r="B175" s="52"/>
      <c r="C175" s="52"/>
      <c r="D175" s="51">
        <v>40</v>
      </c>
      <c r="E175" s="52"/>
    </row>
    <row r="176" spans="1:5" s="29" customFormat="1" ht="12.75" x14ac:dyDescent="0.2">
      <c r="A176" s="50" t="s">
        <v>108</v>
      </c>
      <c r="B176" s="52"/>
      <c r="C176" s="52"/>
      <c r="D176" s="51">
        <v>1196</v>
      </c>
      <c r="E176" s="52"/>
    </row>
    <row r="177" spans="1:5" s="29" customFormat="1" ht="12.75" x14ac:dyDescent="0.2">
      <c r="A177" s="50" t="s">
        <v>27</v>
      </c>
      <c r="B177" s="50"/>
      <c r="C177" s="50"/>
      <c r="D177" s="51">
        <v>1196</v>
      </c>
      <c r="E177" s="50"/>
    </row>
    <row r="178" spans="1:5" s="29" customFormat="1" ht="12.75" x14ac:dyDescent="0.2">
      <c r="A178" s="50" t="s">
        <v>126</v>
      </c>
      <c r="B178" s="51"/>
      <c r="C178" s="51"/>
      <c r="D178" s="51">
        <v>1196</v>
      </c>
      <c r="E178" s="52"/>
    </row>
    <row r="179" spans="1:5" s="28" customFormat="1" ht="25.5" x14ac:dyDescent="0.2">
      <c r="A179" s="44" t="s">
        <v>148</v>
      </c>
      <c r="B179" s="45">
        <v>89330</v>
      </c>
      <c r="C179" s="45">
        <v>89330</v>
      </c>
      <c r="D179" s="45">
        <v>40892.67</v>
      </c>
      <c r="E179" s="46">
        <v>45.78</v>
      </c>
    </row>
    <row r="180" spans="1:5" s="29" customFormat="1" ht="12.75" x14ac:dyDescent="0.2">
      <c r="A180" s="47" t="s">
        <v>122</v>
      </c>
      <c r="B180" s="48">
        <v>89330</v>
      </c>
      <c r="C180" s="48">
        <v>89330</v>
      </c>
      <c r="D180" s="48">
        <v>40892.67</v>
      </c>
      <c r="E180" s="49">
        <v>45.78</v>
      </c>
    </row>
    <row r="181" spans="1:5" s="29" customFormat="1" ht="12.75" x14ac:dyDescent="0.2">
      <c r="A181" s="50" t="s">
        <v>102</v>
      </c>
      <c r="B181" s="51">
        <v>4415</v>
      </c>
      <c r="C181" s="51">
        <v>4415</v>
      </c>
      <c r="D181" s="51">
        <v>3673.08</v>
      </c>
      <c r="E181" s="52">
        <v>83.2</v>
      </c>
    </row>
    <row r="182" spans="1:5" s="29" customFormat="1" ht="12.75" x14ac:dyDescent="0.2">
      <c r="A182" s="50" t="s">
        <v>60</v>
      </c>
      <c r="B182" s="51">
        <v>4415</v>
      </c>
      <c r="C182" s="51">
        <v>4415</v>
      </c>
      <c r="D182" s="51">
        <v>3673.08</v>
      </c>
      <c r="E182" s="52">
        <v>83.2</v>
      </c>
    </row>
    <row r="183" spans="1:5" s="29" customFormat="1" ht="12.75" x14ac:dyDescent="0.2">
      <c r="A183" s="53" t="s">
        <v>62</v>
      </c>
      <c r="B183" s="51"/>
      <c r="C183" s="51"/>
      <c r="D183" s="51">
        <v>695</v>
      </c>
      <c r="E183" s="52"/>
    </row>
    <row r="184" spans="1:5" s="29" customFormat="1" ht="12.75" x14ac:dyDescent="0.2">
      <c r="A184" s="53" t="s">
        <v>64</v>
      </c>
      <c r="B184" s="51"/>
      <c r="C184" s="51"/>
      <c r="D184" s="51">
        <v>2978.08</v>
      </c>
      <c r="E184" s="52"/>
    </row>
    <row r="185" spans="1:5" s="29" customFormat="1" ht="25.5" x14ac:dyDescent="0.2">
      <c r="A185" s="53" t="s">
        <v>103</v>
      </c>
      <c r="B185" s="51">
        <v>7100</v>
      </c>
      <c r="C185" s="51">
        <v>7100</v>
      </c>
      <c r="D185" s="51">
        <v>5683.24</v>
      </c>
      <c r="E185" s="52">
        <v>80.05</v>
      </c>
    </row>
    <row r="186" spans="1:5" s="29" customFormat="1" ht="12.75" x14ac:dyDescent="0.2">
      <c r="A186" s="50" t="s">
        <v>60</v>
      </c>
      <c r="B186" s="51">
        <v>7100</v>
      </c>
      <c r="C186" s="51">
        <v>7100</v>
      </c>
      <c r="D186" s="51">
        <v>5683.24</v>
      </c>
      <c r="E186" s="52">
        <v>80.05</v>
      </c>
    </row>
    <row r="187" spans="1:5" s="29" customFormat="1" ht="12.75" x14ac:dyDescent="0.2">
      <c r="A187" s="53" t="s">
        <v>62</v>
      </c>
      <c r="B187" s="51"/>
      <c r="C187" s="51"/>
      <c r="D187" s="51">
        <v>509.25</v>
      </c>
      <c r="E187" s="52"/>
    </row>
    <row r="188" spans="1:5" s="29" customFormat="1" ht="12.75" x14ac:dyDescent="0.2">
      <c r="A188" s="50" t="s">
        <v>63</v>
      </c>
      <c r="B188" s="51"/>
      <c r="C188" s="51"/>
      <c r="D188" s="51">
        <v>4322.5</v>
      </c>
      <c r="E188" s="52"/>
    </row>
    <row r="189" spans="1:5" s="29" customFormat="1" ht="12.75" x14ac:dyDescent="0.2">
      <c r="A189" s="50" t="s">
        <v>168</v>
      </c>
      <c r="B189" s="51"/>
      <c r="C189" s="51"/>
      <c r="D189" s="51">
        <v>301.8</v>
      </c>
      <c r="E189" s="52"/>
    </row>
    <row r="190" spans="1:5" s="29" customFormat="1" ht="12.75" x14ac:dyDescent="0.2">
      <c r="A190" s="50" t="s">
        <v>64</v>
      </c>
      <c r="B190" s="51"/>
      <c r="C190" s="51"/>
      <c r="D190" s="51">
        <v>549.69000000000005</v>
      </c>
      <c r="E190" s="52"/>
    </row>
    <row r="191" spans="1:5" s="29" customFormat="1" ht="25.5" x14ac:dyDescent="0.2">
      <c r="A191" s="50" t="s">
        <v>104</v>
      </c>
      <c r="B191" s="51">
        <v>2800</v>
      </c>
      <c r="C191" s="51">
        <v>2800</v>
      </c>
      <c r="D191" s="51">
        <v>868.68</v>
      </c>
      <c r="E191" s="52">
        <v>31.02</v>
      </c>
    </row>
    <row r="192" spans="1:5" s="29" customFormat="1" ht="12.75" x14ac:dyDescent="0.2">
      <c r="A192" s="50" t="s">
        <v>60</v>
      </c>
      <c r="B192" s="51">
        <v>2800</v>
      </c>
      <c r="C192" s="51">
        <v>2800</v>
      </c>
      <c r="D192" s="51">
        <v>868.68</v>
      </c>
      <c r="E192" s="52">
        <v>31.02</v>
      </c>
    </row>
    <row r="193" spans="1:5" s="29" customFormat="1" ht="12.75" x14ac:dyDescent="0.2">
      <c r="A193" s="50" t="s">
        <v>64</v>
      </c>
      <c r="B193" s="51"/>
      <c r="C193" s="51"/>
      <c r="D193" s="51">
        <v>868.68</v>
      </c>
      <c r="E193" s="52"/>
    </row>
    <row r="194" spans="1:5" s="29" customFormat="1" ht="25.5" x14ac:dyDescent="0.2">
      <c r="A194" s="50" t="s">
        <v>106</v>
      </c>
      <c r="B194" s="51">
        <v>5000</v>
      </c>
      <c r="C194" s="51">
        <v>5000</v>
      </c>
      <c r="D194" s="51">
        <v>408.67</v>
      </c>
      <c r="E194" s="52">
        <v>8.17</v>
      </c>
    </row>
    <row r="195" spans="1:5" s="29" customFormat="1" ht="12.75" x14ac:dyDescent="0.2">
      <c r="A195" s="50" t="s">
        <v>60</v>
      </c>
      <c r="B195" s="51">
        <v>5000</v>
      </c>
      <c r="C195" s="51">
        <v>5000</v>
      </c>
      <c r="D195" s="51">
        <v>408.67</v>
      </c>
      <c r="E195" s="52">
        <v>8.17</v>
      </c>
    </row>
    <row r="196" spans="1:5" s="29" customFormat="1" ht="12.75" x14ac:dyDescent="0.2">
      <c r="A196" s="50" t="s">
        <v>64</v>
      </c>
      <c r="B196" s="51"/>
      <c r="C196" s="51"/>
      <c r="D196" s="51">
        <v>408.67</v>
      </c>
      <c r="E196" s="52"/>
    </row>
    <row r="197" spans="1:5" s="29" customFormat="1" ht="12.75" x14ac:dyDescent="0.2">
      <c r="A197" s="50" t="s">
        <v>107</v>
      </c>
      <c r="B197" s="51">
        <v>68065</v>
      </c>
      <c r="C197" s="51">
        <v>68065</v>
      </c>
      <c r="D197" s="51">
        <v>30259</v>
      </c>
      <c r="E197" s="52">
        <v>44.46</v>
      </c>
    </row>
    <row r="198" spans="1:5" s="29" customFormat="1" ht="12.75" x14ac:dyDescent="0.2">
      <c r="A198" s="50" t="s">
        <v>60</v>
      </c>
      <c r="B198" s="51">
        <v>68065</v>
      </c>
      <c r="C198" s="51">
        <v>68065</v>
      </c>
      <c r="D198" s="51">
        <v>30259</v>
      </c>
      <c r="E198" s="52">
        <v>44.46</v>
      </c>
    </row>
    <row r="199" spans="1:5" s="29" customFormat="1" ht="12.75" x14ac:dyDescent="0.2">
      <c r="A199" s="50" t="s">
        <v>62</v>
      </c>
      <c r="B199" s="51"/>
      <c r="C199" s="51"/>
      <c r="D199" s="51">
        <v>2599</v>
      </c>
      <c r="E199" s="52"/>
    </row>
    <row r="200" spans="1:5" s="29" customFormat="1" ht="12.75" x14ac:dyDescent="0.2">
      <c r="A200" s="50" t="s">
        <v>63</v>
      </c>
      <c r="B200" s="51"/>
      <c r="C200" s="51"/>
      <c r="D200" s="51">
        <v>27660</v>
      </c>
      <c r="E200" s="50"/>
    </row>
    <row r="201" spans="1:5" s="29" customFormat="1" ht="12.75" x14ac:dyDescent="0.2">
      <c r="A201" s="50" t="s">
        <v>108</v>
      </c>
      <c r="B201" s="51">
        <v>550</v>
      </c>
      <c r="C201" s="51">
        <v>550</v>
      </c>
      <c r="D201" s="51"/>
      <c r="E201" s="50"/>
    </row>
    <row r="202" spans="1:5" s="29" customFormat="1" ht="12.75" x14ac:dyDescent="0.2">
      <c r="A202" s="50" t="s">
        <v>60</v>
      </c>
      <c r="B202" s="51">
        <v>550</v>
      </c>
      <c r="C202" s="51">
        <v>550</v>
      </c>
      <c r="D202" s="50"/>
      <c r="E202" s="50"/>
    </row>
    <row r="203" spans="1:5" s="29" customFormat="1" ht="25.5" x14ac:dyDescent="0.2">
      <c r="A203" s="50" t="s">
        <v>109</v>
      </c>
      <c r="B203" s="51">
        <v>200</v>
      </c>
      <c r="C203" s="51">
        <v>200</v>
      </c>
      <c r="D203" s="50"/>
      <c r="E203" s="50"/>
    </row>
    <row r="204" spans="1:5" s="29" customFormat="1" ht="12.75" x14ac:dyDescent="0.2">
      <c r="A204" s="50" t="s">
        <v>60</v>
      </c>
      <c r="B204" s="51">
        <v>200</v>
      </c>
      <c r="C204" s="51">
        <v>200</v>
      </c>
      <c r="D204" s="50"/>
      <c r="E204" s="50"/>
    </row>
    <row r="205" spans="1:5" s="29" customFormat="1" ht="25.5" x14ac:dyDescent="0.2">
      <c r="A205" s="50" t="s">
        <v>110</v>
      </c>
      <c r="B205" s="51">
        <v>700</v>
      </c>
      <c r="C205" s="51">
        <v>700</v>
      </c>
      <c r="D205" s="50"/>
      <c r="E205" s="50"/>
    </row>
    <row r="206" spans="1:5" s="29" customFormat="1" ht="12.75" x14ac:dyDescent="0.2">
      <c r="A206" s="50" t="s">
        <v>60</v>
      </c>
      <c r="B206" s="51">
        <v>700</v>
      </c>
      <c r="C206" s="51">
        <v>700</v>
      </c>
      <c r="D206" s="50"/>
      <c r="E206" s="50"/>
    </row>
    <row r="207" spans="1:5" s="29" customFormat="1" ht="38.25" x14ac:dyDescent="0.2">
      <c r="A207" s="50" t="s">
        <v>111</v>
      </c>
      <c r="B207" s="51">
        <v>500</v>
      </c>
      <c r="C207" s="51">
        <v>500</v>
      </c>
      <c r="D207" s="50"/>
      <c r="E207" s="50"/>
    </row>
    <row r="208" spans="1:5" s="29" customFormat="1" ht="12.75" x14ac:dyDescent="0.2">
      <c r="A208" s="50" t="s">
        <v>60</v>
      </c>
      <c r="B208" s="51">
        <v>500</v>
      </c>
      <c r="C208" s="51">
        <v>500</v>
      </c>
      <c r="D208" s="51"/>
      <c r="E208" s="52"/>
    </row>
    <row r="209" spans="1:5" s="29" customFormat="1" ht="12.75" x14ac:dyDescent="0.2">
      <c r="A209" s="41" t="s">
        <v>145</v>
      </c>
      <c r="B209" s="42">
        <v>4954282.38</v>
      </c>
      <c r="C209" s="42">
        <v>4954282.38</v>
      </c>
      <c r="D209" s="42">
        <v>2804150.34</v>
      </c>
      <c r="E209" s="43">
        <v>56.6</v>
      </c>
    </row>
    <row r="210" spans="1:5" s="29" customFormat="1" ht="12.75" x14ac:dyDescent="0.2">
      <c r="A210" s="50" t="s">
        <v>101</v>
      </c>
      <c r="B210" s="51">
        <v>87140.92</v>
      </c>
      <c r="C210" s="51">
        <v>87140.92</v>
      </c>
      <c r="D210" s="51">
        <v>47356.04</v>
      </c>
      <c r="E210" s="52">
        <v>54.34</v>
      </c>
    </row>
    <row r="211" spans="1:5" s="29" customFormat="1" ht="12.75" x14ac:dyDescent="0.2">
      <c r="A211" s="50" t="s">
        <v>102</v>
      </c>
      <c r="B211" s="51">
        <v>29740</v>
      </c>
      <c r="C211" s="51">
        <v>29740</v>
      </c>
      <c r="D211" s="51">
        <v>9256.0400000000009</v>
      </c>
      <c r="E211" s="52">
        <v>31.12</v>
      </c>
    </row>
    <row r="212" spans="1:5" s="29" customFormat="1" ht="25.5" x14ac:dyDescent="0.2">
      <c r="A212" s="50" t="s">
        <v>103</v>
      </c>
      <c r="B212" s="51">
        <v>14900</v>
      </c>
      <c r="C212" s="51">
        <v>14900</v>
      </c>
      <c r="D212" s="51">
        <v>10881.22</v>
      </c>
      <c r="E212" s="52">
        <v>73.03</v>
      </c>
    </row>
    <row r="213" spans="1:5" s="29" customFormat="1" ht="25.5" x14ac:dyDescent="0.2">
      <c r="A213" s="50" t="s">
        <v>104</v>
      </c>
      <c r="B213" s="51">
        <v>61400</v>
      </c>
      <c r="C213" s="51">
        <v>61400</v>
      </c>
      <c r="D213" s="51">
        <v>37819.910000000003</v>
      </c>
      <c r="E213" s="52">
        <v>61.6</v>
      </c>
    </row>
    <row r="214" spans="1:5" s="29" customFormat="1" ht="12.75" x14ac:dyDescent="0.2">
      <c r="A214" s="50" t="s">
        <v>105</v>
      </c>
      <c r="B214" s="51">
        <v>200000</v>
      </c>
      <c r="C214" s="51">
        <v>200000</v>
      </c>
      <c r="D214" s="51">
        <v>159795.96</v>
      </c>
      <c r="E214" s="52">
        <v>79.900000000000006</v>
      </c>
    </row>
    <row r="215" spans="1:5" s="29" customFormat="1" ht="25.5" x14ac:dyDescent="0.2">
      <c r="A215" s="50" t="s">
        <v>106</v>
      </c>
      <c r="B215" s="51">
        <v>26200</v>
      </c>
      <c r="C215" s="51">
        <v>26200</v>
      </c>
      <c r="D215" s="51">
        <v>2057.86</v>
      </c>
      <c r="E215" s="52">
        <v>7.85</v>
      </c>
    </row>
    <row r="216" spans="1:5" s="29" customFormat="1" ht="12.75" x14ac:dyDescent="0.2">
      <c r="A216" s="50" t="s">
        <v>117</v>
      </c>
      <c r="B216" s="51">
        <v>3416.66</v>
      </c>
      <c r="C216" s="51">
        <v>3416.66</v>
      </c>
      <c r="D216" s="51"/>
      <c r="E216" s="52"/>
    </row>
    <row r="217" spans="1:5" s="29" customFormat="1" ht="12.75" x14ac:dyDescent="0.2">
      <c r="A217" s="50" t="s">
        <v>118</v>
      </c>
      <c r="B217" s="51">
        <v>31589.8</v>
      </c>
      <c r="C217" s="51">
        <v>31589.8</v>
      </c>
      <c r="D217" s="51">
        <v>6851.74</v>
      </c>
      <c r="E217" s="52">
        <v>21.69</v>
      </c>
    </row>
    <row r="218" spans="1:5" s="29" customFormat="1" ht="12.75" x14ac:dyDescent="0.2">
      <c r="A218" s="50" t="s">
        <v>107</v>
      </c>
      <c r="B218" s="51">
        <v>4493795</v>
      </c>
      <c r="C218" s="51">
        <v>4493795</v>
      </c>
      <c r="D218" s="51">
        <v>2523233.58</v>
      </c>
      <c r="E218" s="52">
        <v>56.15</v>
      </c>
    </row>
    <row r="219" spans="1:5" s="29" customFormat="1" ht="12.75" x14ac:dyDescent="0.2">
      <c r="A219" s="50" t="s">
        <v>147</v>
      </c>
      <c r="B219" s="51"/>
      <c r="C219" s="52"/>
      <c r="D219" s="51">
        <v>3269.49</v>
      </c>
      <c r="E219" s="52"/>
    </row>
    <row r="220" spans="1:5" s="29" customFormat="1" ht="12.75" x14ac:dyDescent="0.2">
      <c r="A220" s="50" t="s">
        <v>108</v>
      </c>
      <c r="B220" s="51">
        <v>2100</v>
      </c>
      <c r="C220" s="51">
        <v>2100</v>
      </c>
      <c r="D220" s="51">
        <v>1746</v>
      </c>
      <c r="E220" s="52">
        <v>83.14</v>
      </c>
    </row>
    <row r="221" spans="1:5" ht="25.5" x14ac:dyDescent="0.2">
      <c r="A221" s="50" t="s">
        <v>109</v>
      </c>
      <c r="B221" s="51">
        <v>500</v>
      </c>
      <c r="C221" s="51">
        <v>500</v>
      </c>
      <c r="D221" s="51"/>
      <c r="E221" s="52"/>
    </row>
    <row r="222" spans="1:5" ht="25.5" x14ac:dyDescent="0.2">
      <c r="A222" s="50" t="s">
        <v>110</v>
      </c>
      <c r="B222" s="51">
        <v>2500</v>
      </c>
      <c r="C222" s="51">
        <v>2500</v>
      </c>
      <c r="D222" s="51">
        <v>1882.5</v>
      </c>
      <c r="E222" s="52">
        <v>75.3</v>
      </c>
    </row>
    <row r="223" spans="1:5" ht="38.25" x14ac:dyDescent="0.2">
      <c r="A223" s="50" t="s">
        <v>111</v>
      </c>
      <c r="B223" s="51">
        <v>1000</v>
      </c>
      <c r="C223" s="51">
        <v>1000</v>
      </c>
      <c r="D223" s="51"/>
      <c r="E223" s="52"/>
    </row>
  </sheetData>
  <mergeCells count="1">
    <mergeCell ref="B1:E1"/>
  </mergeCells>
  <pageMargins left="0.25" right="0.25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</vt:lpstr>
      <vt:lpstr>Prihodi i rashodi po ekonom. kl</vt:lpstr>
      <vt:lpstr>Prihodi i rashodi po izvoru</vt:lpstr>
      <vt:lpstr>Rashodi po funkc. kl.</vt:lpstr>
      <vt:lpstr>Rash.po progr.,ek. izv.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Windows korisnik</cp:lastModifiedBy>
  <cp:lastPrinted>2025-07-15T09:43:03Z</cp:lastPrinted>
  <dcterms:created xsi:type="dcterms:W3CDTF">2022-02-23T11:39:51Z</dcterms:created>
  <dcterms:modified xsi:type="dcterms:W3CDTF">2025-07-24T11:09:57Z</dcterms:modified>
</cp:coreProperties>
</file>